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0" yWindow="60" windowWidth="11880" windowHeight="11325" tabRatio="917" activeTab="0"/>
  </bookViews>
  <sheets>
    <sheet name="UVOD" sheetId="1" r:id="rId1"/>
    <sheet name="ZAKL_DATA" sheetId="2" r:id="rId2"/>
    <sheet name="1_str" sheetId="3" r:id="rId3"/>
    <sheet name="2_str" sheetId="4" r:id="rId4"/>
  </sheets>
  <definedNames>
    <definedName name="_xlnm.Print_Area" localSheetId="2">'1_str'!$A$1:$J$47</definedName>
    <definedName name="_xlnm.Print_Area" localSheetId="3">'2_str'!$A$1:$Z$40</definedName>
    <definedName name="_xlnm.Print_Area" localSheetId="0">'UVOD'!$A$1:$K$38</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A7" authorId="0">
      <text>
        <r>
          <rPr>
            <b/>
            <sz val="8"/>
            <rFont val="Tahoma"/>
            <family val="0"/>
          </rPr>
          <t>Martin Štěpán:</t>
        </r>
        <r>
          <rPr>
            <sz val="8"/>
            <rFont val="Tahoma"/>
            <family val="0"/>
          </rPr>
          <t xml:space="preserve">
DIČ se vyplňuje na základě vyplněné buňky D2 listu ZAKL_DATA.</t>
        </r>
      </text>
    </comment>
    <comment ref="E11" authorId="0">
      <text>
        <r>
          <rPr>
            <b/>
            <sz val="8"/>
            <rFont val="Tahoma"/>
            <family val="0"/>
          </rPr>
          <t xml:space="preserve">Martin Štěpán : </t>
        </r>
        <r>
          <rPr>
            <sz val="8"/>
            <rFont val="Tahoma"/>
            <family val="2"/>
          </rPr>
          <t>V případě, že vyplňujete dodatečné daňové přiznání, vepište do této buňky text "dodatečné" a do buňky "řádné" napiště řetězec "xxxxxxx".</t>
        </r>
      </text>
    </comment>
  </commentList>
</comments>
</file>

<file path=xl/comments4.xml><?xml version="1.0" encoding="utf-8"?>
<comments xmlns="http://schemas.openxmlformats.org/spreadsheetml/2006/main">
  <authors>
    <author>Martin Štěpán</author>
  </authors>
  <commentList>
    <comment ref="N7"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1 ).V některých případech je optřeba sloupec vyplnit ve tvaru M/AB, na tuto variantu Vás upozorní případný komentář ve sloupci AA.</t>
        </r>
      </text>
    </comment>
    <comment ref="E11" authorId="0">
      <text>
        <r>
          <rPr>
            <b/>
            <sz val="8"/>
            <rFont val="Tahoma"/>
            <family val="0"/>
          </rPr>
          <t>Martin Štěpán:</t>
        </r>
        <r>
          <rPr>
            <sz val="8"/>
            <rFont val="Tahoma"/>
            <family val="0"/>
          </rPr>
          <t xml:space="preserve">
Datum ukládejte prosím ve formátu MM/RRRR, příklad : 02/2008</t>
        </r>
      </text>
    </comment>
    <comment ref="N9"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N11" authorId="0">
      <text>
        <r>
          <rPr>
            <b/>
            <sz val="8"/>
            <rFont val="Tahoma"/>
            <family val="0"/>
          </rPr>
          <t>Martin Štěpán:</t>
        </r>
        <r>
          <rPr>
            <sz val="8"/>
            <rFont val="Tahoma"/>
            <family val="0"/>
          </rPr>
          <t xml:space="preserve">
Do buněk řádku 23 neuvádějte prosím písmeno R, ale počty měsíců ( dnů ) v jednotlivých obdobích ( např. celý rok je 3 3 3 2 1 )</t>
        </r>
      </text>
    </comment>
    <comment ref="E9" authorId="0">
      <text>
        <r>
          <rPr>
            <b/>
            <sz val="8"/>
            <rFont val="Tahoma"/>
            <family val="0"/>
          </rPr>
          <t>Martin Štěpán:</t>
        </r>
        <r>
          <rPr>
            <sz val="8"/>
            <rFont val="Tahoma"/>
            <family val="0"/>
          </rPr>
          <t xml:space="preserve">
Datum ukládejte prosím ve formátu MM/RRRR, příklad : 02/2008</t>
        </r>
      </text>
    </comment>
    <comment ref="X7" authorId="0">
      <text>
        <r>
          <rPr>
            <b/>
            <sz val="8"/>
            <rFont val="Tahoma"/>
            <family val="0"/>
          </rPr>
          <t>Martin Štěpán:</t>
        </r>
        <r>
          <rPr>
            <sz val="8"/>
            <rFont val="Tahoma"/>
            <family val="0"/>
          </rPr>
          <t xml:space="preserve">
Objeví-li se v této buňce nápis </t>
        </r>
        <r>
          <rPr>
            <b/>
            <sz val="8"/>
            <rFont val="Tahoma"/>
            <family val="2"/>
          </rPr>
          <t>CHYBA</t>
        </r>
        <r>
          <rPr>
            <sz val="8"/>
            <rFont val="Tahoma"/>
            <family val="0"/>
          </rPr>
          <t xml:space="preserve">, věnujte prosím pozornost komentáři ve sloupci AA tohoto řádku. </t>
        </r>
      </text>
    </comment>
    <comment ref="E7" authorId="0">
      <text>
        <r>
          <rPr>
            <b/>
            <sz val="8"/>
            <rFont val="Tahoma"/>
            <family val="0"/>
          </rPr>
          <t>Martin Štěpán:</t>
        </r>
        <r>
          <rPr>
            <sz val="8"/>
            <rFont val="Tahoma"/>
            <family val="0"/>
          </rPr>
          <t xml:space="preserve">
Datum ukládejte prosím ve formátu MM/RRRR, příklad : 02/2008</t>
        </r>
      </text>
    </comment>
  </commentList>
</comments>
</file>

<file path=xl/sharedStrings.xml><?xml version="1.0" encoding="utf-8"?>
<sst xmlns="http://schemas.openxmlformats.org/spreadsheetml/2006/main" count="331" uniqueCount="203">
  <si>
    <t>02 Daňové identifikační číslo</t>
  </si>
  <si>
    <t>řádné</t>
  </si>
  <si>
    <t>I. ODDÍL</t>
  </si>
  <si>
    <t>Údaje o poplatníkovi</t>
  </si>
  <si>
    <t>07 Příjmení</t>
  </si>
  <si>
    <t>08 Rodné příjmení</t>
  </si>
  <si>
    <t>09 Titul</t>
  </si>
  <si>
    <t>12 Dodatek obchodního jména</t>
  </si>
  <si>
    <t>a) obec</t>
  </si>
  <si>
    <t>c) ulice a č. orientační ( nebo část obce a č. popisné )</t>
  </si>
  <si>
    <t>14 Bankovní účty : číslo účtu / směrový kód peněžního ústavu</t>
  </si>
  <si>
    <t>podle zákona č. 16/1993 Sb., o dani silniční, ve znění pozdějších předpisů</t>
  </si>
  <si>
    <t>xxxxxxxx</t>
  </si>
  <si>
    <t>Než začnete vyplňovat tiskopis, přečtěte si, prosím, pokyny.</t>
  </si>
  <si>
    <t>05 Počet příloh</t>
  </si>
  <si>
    <t>A</t>
  </si>
  <si>
    <t>b) PSČ</t>
  </si>
  <si>
    <t>II. ODDÍL</t>
  </si>
  <si>
    <t>FÚ</t>
  </si>
  <si>
    <t>III. ODDÍL</t>
  </si>
  <si>
    <t>Datum zjištění důvodů pro podání dodatečného daňového přiznání</t>
  </si>
  <si>
    <t xml:space="preserve">        Základ daně</t>
  </si>
  <si>
    <t>ccm</t>
  </si>
  <si>
    <t>§ 5a</t>
  </si>
  <si>
    <t>Kč</t>
  </si>
  <si>
    <t>Poplatník</t>
  </si>
  <si>
    <t>/</t>
  </si>
  <si>
    <t>Datum</t>
  </si>
  <si>
    <t>I</t>
  </si>
  <si>
    <t>II</t>
  </si>
  <si>
    <t>III</t>
  </si>
  <si>
    <t>Na zálohách zaplaceno</t>
  </si>
  <si>
    <t>IV</t>
  </si>
  <si>
    <t>V</t>
  </si>
  <si>
    <t>Rozdíl</t>
  </si>
  <si>
    <t>Zbývá doplatit</t>
  </si>
  <si>
    <t>Přeplaceno</t>
  </si>
  <si>
    <t>nápravy (18)</t>
  </si>
  <si>
    <t>tuny (19)</t>
  </si>
  <si>
    <t>§ 5 b,c</t>
  </si>
  <si>
    <t>PŘIZNÁNÍ</t>
  </si>
  <si>
    <t>k dani silniční za kalendářní rok</t>
  </si>
  <si>
    <t>06 Kód rozlišení typu přiznání/datum</t>
  </si>
  <si>
    <t>04 Daňové přiznání *)</t>
  </si>
  <si>
    <t>*) nehodící se škrtněte</t>
  </si>
  <si>
    <t>16a</t>
  </si>
  <si>
    <t>Roční (denní) sazba dle § 6 odst. 1, 2 (4) v Kč</t>
  </si>
  <si>
    <t>Číslo odst. snížení resp. zvýšení roční sazby daně § 6</t>
  </si>
  <si>
    <t>Počty měsíců (dní) daňové povinnosti</t>
  </si>
  <si>
    <t>Sleva na dani dle § 12 v Kč</t>
  </si>
  <si>
    <t>Osvoboze- ní dle § 3 v Kč</t>
  </si>
  <si>
    <t>Daň v Kč</t>
  </si>
  <si>
    <t>d) stát</t>
  </si>
  <si>
    <t>e) telefon</t>
  </si>
  <si>
    <t>f) fax</t>
  </si>
  <si>
    <t>11 Název právnické osoby</t>
  </si>
  <si>
    <t>Formulář zpracovala ASPEKT HM, daňová, účetní a auditorská kancelář, www.danovapriznani.cz, business.center.cz</t>
  </si>
  <si>
    <t>PŘIZNÁNÍ K DANI SILNIČNÍ</t>
  </si>
  <si>
    <t xml:space="preserve">Registrační značka vozidla </t>
  </si>
  <si>
    <t>15a</t>
  </si>
  <si>
    <t>Kod druhu vozidla</t>
  </si>
  <si>
    <t>První registrace vozidla měsíc / rok</t>
  </si>
  <si>
    <t>Osvoboz. §3 dle písmene (25) / počet měsíců (dní) (26)</t>
  </si>
  <si>
    <t>Neomezenou verzi lze stáhnout za poplatek 99,- Kč na této adrese</t>
  </si>
  <si>
    <t>Časté dotazy :</t>
  </si>
  <si>
    <t>Po otevření souboru se mi objevila jen úvodní stránka. Kde najdu listy přiznání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</si>
  <si>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</si>
  <si>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</si>
  <si>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</si>
  <si>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</si>
  <si>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</si>
  <si>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</si>
  <si>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Na této adrese lze stáhnout i formulář na výpočet záloh pro další zdaňovací období.</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</si>
  <si>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</si>
  <si>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</si>
  <si>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</si>
  <si>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</si>
  <si>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</si>
  <si>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</si>
  <si>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</si>
  <si>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</si>
  <si>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</si>
  <si>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</si>
  <si>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</si>
  <si>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</si>
  <si>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</si>
  <si>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</si>
  <si>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</si>
  <si>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</si>
  <si>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</si>
  <si>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</si>
  <si>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</si>
  <si>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</si>
  <si>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</si>
  <si>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</si>
  <si>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</si>
  <si>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</si>
  <si>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</si>
  <si>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</si>
  <si>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</si>
  <si>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</si>
  <si>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</si>
  <si>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</si>
  <si>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</si>
  <si>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</si>
  <si>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</si>
  <si>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</si>
  <si>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</si>
  <si>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</si>
  <si>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</si>
  <si>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</si>
  <si>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</si>
  <si>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</si>
  <si>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</si>
  <si>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</si>
  <si>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Čís. řád.</t>
  </si>
  <si>
    <t>(neobsazeno)</t>
  </si>
  <si>
    <t>typ řádku</t>
  </si>
  <si>
    <t>PROHLAŠUJI, ŽE VŠECHNY ÚDAJE MNOU UVEDENÉ V TOMTO PŘIZNÁNÍ JSOU PRAVDIVÉ A ÚPLNÉ A STVRZUJI JE SVÝM PODPISEM</t>
  </si>
  <si>
    <t>Kód zástupce</t>
  </si>
  <si>
    <t>Datum narození / Evidenční číslo osvědčení daňového poradce / IČ právnické osoby</t>
  </si>
  <si>
    <t>Jméno(-a) a příjmení, titul / Název právnické osoby</t>
  </si>
  <si>
    <r>
      <t>Fyzická osoba oprávněná k podpisu</t>
    </r>
    <r>
      <rPr>
        <sz val="8"/>
        <rFont val="Arial CE"/>
        <family val="0"/>
      </rPr>
      <t xml:space="preserve"> ( je-li daňový subjekt či zástupce právnickou osobou ),</t>
    </r>
    <r>
      <rPr>
        <b/>
        <sz val="8"/>
        <rFont val="Arial CE"/>
        <family val="0"/>
      </rPr>
      <t xml:space="preserve"> s uvedením vztahu k právnické osobě:</t>
    </r>
  </si>
  <si>
    <t xml:space="preserve">Jméno(-a) a příjmení, titul </t>
  </si>
  <si>
    <t>Vztah k právnické osobě ( jednatel, pověřený pracovník apod. )</t>
  </si>
  <si>
    <t>Datum :</t>
  </si>
  <si>
    <t>Vlastnoruční podpis daňového subjektu / osoby oprávněné  k podpisu</t>
  </si>
  <si>
    <t>DIČ :</t>
  </si>
  <si>
    <t>CZ</t>
  </si>
  <si>
    <t>otisk podacího razítka finančního úřadu</t>
  </si>
  <si>
    <t>Otisk   razítka :</t>
  </si>
  <si>
    <t>10 Jméno (-a)</t>
  </si>
  <si>
    <t>13 Adresa místo pobytu fyzické osoby / sídla právnické osoby</t>
  </si>
  <si>
    <t>Prominutí daně dle Pokynu D-342</t>
  </si>
  <si>
    <t>Údaje o zástupci **) :</t>
  </si>
  <si>
    <t>Daňový subjekt / osoba oprávněná k podpisu :</t>
  </si>
  <si>
    <t xml:space="preserve">Dodatečné daňové přiznání </t>
  </si>
  <si>
    <t>Výsledná silničí daň včetně dodatečně přiznané</t>
  </si>
  <si>
    <t>Poslední známá přiznaná daň silniční</t>
  </si>
  <si>
    <t>Bližší specifikace důvodů</t>
  </si>
  <si>
    <t>FÚ / Datum</t>
  </si>
  <si>
    <t>Na zálohách zaplaceno poplatníkem</t>
  </si>
  <si>
    <t>Vyúčtování daně silniční</t>
  </si>
  <si>
    <t>Celková výše daně silniční</t>
  </si>
  <si>
    <t>omezená verze</t>
  </si>
  <si>
    <t>Pokud dojde k zapsání většího množství vozidel, v některých polích se objeví text LIMIT, následkem čehož přestane formulář pracovat korektně.</t>
  </si>
  <si>
    <t>03 Rodné číslo ( identifikační číslo )</t>
  </si>
  <si>
    <t>Daň silniční v Kč bez uplatnění osvobození a slevy</t>
  </si>
  <si>
    <t>Tento soubor obsahuje omezený formulář přiznání k silniční dani. Do formuláře je možné vepsat jedno vozidlo. Formulář je použitelný jak pro řádné, tak pro dodatečné přiznání. Formulář automaticky nezohledňuje 25 % snížení sazby daně pro vozidla určená pro činnosti výrobní povahy v rostlinné výrobě, toto snížení lze však v přiznání podchytit ručně přepsáním příslušných vzorců.</t>
  </si>
  <si>
    <t xml:space="preserve"> Formulář automaticky nezohledňuje 25 % snížení sazby daně pro vozidla určená pro činnosti výrobní povahy v rostlinné výrobě, toto snížení lze však v přiznání podchytit ručně přepsáním příslušných vzorců.</t>
  </si>
  <si>
    <t>Formulář je určen výhradně pro Microsoft Excel. V ostatních obdobných programech nemusí fungovat správně !</t>
  </si>
  <si>
    <t>rok</t>
  </si>
  <si>
    <t>roční</t>
  </si>
  <si>
    <t>datum</t>
  </si>
  <si>
    <t>měsíční</t>
  </si>
  <si>
    <t>počet měsíců užívání v kvartálech</t>
  </si>
  <si>
    <t>užívání v měsících  podle specifikace (za lomítkem)</t>
  </si>
  <si>
    <t>počet měsíců od registrace</t>
  </si>
  <si>
    <t>úprava sazby daně</t>
  </si>
  <si>
    <t>změna v sazbě</t>
  </si>
  <si>
    <t>částečné užívání vozidla v kvartálu</t>
  </si>
  <si>
    <t>nutno specifikovat měsíce (za lomítkem)</t>
  </si>
  <si>
    <t>užívání v měsících</t>
  </si>
  <si>
    <t>měsíční daň</t>
  </si>
  <si>
    <t>sazba</t>
  </si>
  <si>
    <t>první</t>
  </si>
  <si>
    <t>Q1</t>
  </si>
  <si>
    <t>Q2</t>
  </si>
  <si>
    <t>Q3</t>
  </si>
  <si>
    <t>Q4</t>
  </si>
  <si>
    <t>Q5</t>
  </si>
  <si>
    <t>M1</t>
  </si>
  <si>
    <t>M2</t>
  </si>
  <si>
    <t>M3</t>
  </si>
  <si>
    <t>M4</t>
  </si>
  <si>
    <t>M5</t>
  </si>
  <si>
    <t>M6</t>
  </si>
  <si>
    <t>M7</t>
  </si>
  <si>
    <t>M8</t>
  </si>
  <si>
    <t>M9</t>
  </si>
  <si>
    <t>M10</t>
  </si>
  <si>
    <t>M11</t>
  </si>
  <si>
    <t>M12</t>
  </si>
  <si>
    <t>daňová</t>
  </si>
  <si>
    <t>daně</t>
  </si>
  <si>
    <t>registrace</t>
  </si>
  <si>
    <t>povinnost</t>
  </si>
  <si>
    <t>užívání v měsících podle počtu</t>
  </si>
  <si>
    <t>0</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</si>
  <si>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</si>
  <si>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25 5407 Mfin 5407 vzor č.15</t>
  </si>
  <si>
    <t xml:space="preserve">Vlastní přiznání je uloženo na dalších listech excelovského souboru. Listy lze zpravidla vidět jako záložky na spodní liště souboru, v případě tohoto přiznání se další listy jmenují ZAKL_DATA, 1_str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</si>
  <si>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Vyplnil jsem přiznání a vyskočily na mě v jedné buňce křížky. Čím to je ?</t>
  </si>
  <si>
    <t>Finanční úřad pro :</t>
  </si>
  <si>
    <t>Územní pracoviště v, ve, pro :</t>
  </si>
  <si>
    <t>255407 MFin 5407 - vzor č. 15</t>
  </si>
  <si>
    <t>01 Finančnímu úřadu pro / Specializovanému finančnímu úřadu</t>
  </si>
  <si>
    <t>**) Údaje o zástupci uveďte pouze tehdy, jestliže je daňové přiznání zpracováváno a podáváno zástupcem za daňový subjekt</t>
  </si>
  <si>
    <t>Soubor hlásí, že je zamčen a chce po mně heslo. Heslo neznám. Co s tím ?</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</si>
  <si>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 bez DPH ), placených přes fakturu, Vám přidělíme kod, kterým se dostanete po celý kalendářní rok ke všem formulářům na serveru a ty budete moci používat pro jednu právnickou nebo fyzickou osobu.</t>
  </si>
  <si>
    <t>01a Územní pracoviště v, ve, pro</t>
  </si>
  <si>
    <t>formulář je pro kalendářní rok 2013</t>
  </si>
  <si>
    <t xml:space="preserve">Tento formulář je použitelný pro plátce, kteří za dané zdaňovací období budou platit silniční daň maximálně za JEDNO vozidlo.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</si>
</sst>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d\,\ yyyy"/>
    <numFmt numFmtId="165" formatCode="#,##0.00\ &quot;Kč&quot;"/>
    <numFmt numFmtId="166" formatCode="#,##0\ &quot;Kč&quot;"/>
    <numFmt numFmtId="167" formatCode="[$-405]mmm\-yy;@"/>
    <numFmt numFmtId="168" formatCode="d/m/yyyy;@"/>
    <numFmt numFmtId="169" formatCode="[$-405]mmmm\ yy;@"/>
    <numFmt numFmtId="170" formatCode="[$-405]d\.\ mmmm\ yyyy"/>
    <numFmt numFmtId="171" formatCode="mm/yyyy"/>
    <numFmt numFmtId="172" formatCode="mm/yyyy"/>
  </numFmts>
  <fonts count="49">
    <font>
      <sz val="10"/>
      <name val="Arial"/>
      <family val="0"/>
    </font>
    <font>
      <sz val="11"/>
      <color indexed="63"/>
      <name val="Calibri"/>
      <family val="2"/>
    </font>
    <font>
      <b/>
      <sz val="10"/>
      <name val="Arial"/>
      <family val="0"/>
    </font>
    <font>
      <b/>
      <sz val="18"/>
      <name val="Arial"/>
      <family val="0"/>
    </font>
    <font>
      <b/>
      <sz val="12"/>
      <name val="Arial"/>
      <family val="0"/>
    </font>
    <font>
      <sz val="10"/>
      <name val="Arial CE"/>
      <family val="0"/>
    </font>
    <font>
      <b/>
      <sz val="10"/>
      <name val="Arial CE"/>
      <family val="0"/>
    </font>
    <font>
      <b/>
      <sz val="12"/>
      <name val="Arial CE"/>
      <family val="0"/>
    </font>
    <font>
      <b/>
      <sz val="14"/>
      <name val="Arial CE"/>
      <family val="0"/>
    </font>
    <font>
      <sz val="8"/>
      <name val="Arial CE"/>
      <family val="0"/>
    </font>
    <font>
      <i/>
      <sz val="8"/>
      <name val="Arial CE"/>
      <family val="2"/>
    </font>
    <font>
      <sz val="9"/>
      <name val="Arial CE"/>
      <family val="0"/>
    </font>
    <font>
      <sz val="9"/>
      <name val="Arial"/>
      <family val="0"/>
    </font>
    <font>
      <sz val="8"/>
      <name val="Arial"/>
      <family val="0"/>
    </font>
    <font>
      <sz val="8"/>
      <name val="Tahoma"/>
      <family val="0"/>
    </font>
    <font>
      <b/>
      <sz val="8"/>
      <name val="Tahoma"/>
      <family val="0"/>
    </font>
    <font>
      <b/>
      <sz val="24"/>
      <name val="Arial CE"/>
      <family val="0"/>
    </font>
    <font>
      <b/>
      <u val="single"/>
      <sz val="14"/>
      <name val="Arial CE"/>
      <family val="0"/>
    </font>
    <font>
      <sz val="14"/>
      <name val="Arial"/>
      <family val="0"/>
    </font>
    <font>
      <sz val="14"/>
      <name val="Arial CE"/>
      <family val="0"/>
    </font>
    <font>
      <u val="single"/>
      <sz val="10"/>
      <color indexed="12"/>
      <name val="Arial CE"/>
      <family val="0"/>
    </font>
    <font>
      <sz val="12"/>
      <name val="Arial"/>
      <family val="0"/>
    </font>
    <font>
      <b/>
      <sz val="9"/>
      <name val="Arial"/>
      <family val="2"/>
    </font>
    <font>
      <i/>
      <u val="single"/>
      <sz val="10"/>
      <name val="Arial"/>
      <family val="2"/>
    </font>
    <font>
      <b/>
      <u val="single"/>
      <sz val="10"/>
      <name val="Arial"/>
      <family val="2"/>
    </font>
    <font>
      <b/>
      <i/>
      <sz val="10"/>
      <name val="Arial"/>
      <family val="2"/>
    </font>
    <font>
      <b/>
      <sz val="14"/>
      <name val="Arial"/>
      <family val="2"/>
    </font>
    <font>
      <b/>
      <i/>
      <u val="single"/>
      <sz val="8"/>
      <name val="Arial"/>
      <family val="2"/>
    </font>
    <font>
      <i/>
      <sz val="8"/>
      <name val="Arial"/>
      <family val="2"/>
    </font>
    <font>
      <b/>
      <sz val="9"/>
      <name val="Arial CE"/>
      <family val="2"/>
    </font>
    <font>
      <b/>
      <sz val="8"/>
      <name val="Arial CE"/>
      <family val="0"/>
    </font>
    <font>
      <sz val="24"/>
      <name val="Arial"/>
      <family val="0"/>
    </font>
    <font>
      <b/>
      <sz val="11"/>
      <name val="Arial CE"/>
      <family val="0"/>
    </font>
    <font>
      <sz val="11"/>
      <name val="Arial"/>
      <family val="0"/>
    </font>
    <font>
      <b/>
      <sz val="8"/>
      <name val="Arial"/>
      <family val="2"/>
    </font>
    <font>
      <u val="single"/>
      <sz val="10"/>
      <color indexed="36"/>
      <name val="Arial"/>
      <family val="0"/>
    </font>
    <font>
      <b/>
      <u val="single"/>
      <sz val="14"/>
      <color indexed="12"/>
      <name val="Arial"/>
      <family val="2"/>
    </font>
    <font>
      <sz val="11"/>
      <color indexed="9"/>
      <name val="Calibri"/>
      <family val="2"/>
    </font>
    <font>
      <sz val="11"/>
      <color indexed="20"/>
      <name val="Calibri"/>
      <family val="2"/>
    </font>
    <font>
      <b/>
      <sz val="11"/>
      <color indexed="10"/>
      <name val="Calibri"/>
      <family val="2"/>
    </font>
    <font>
      <i/>
      <sz val="11"/>
      <color indexed="23"/>
      <name val="Calibri"/>
      <family val="2"/>
    </font>
    <font>
      <sz val="11"/>
      <color indexed="17"/>
      <name val="Calibri"/>
      <family val="2"/>
    </font>
    <font>
      <b/>
      <sz val="11"/>
      <color indexed="62"/>
      <name val="Calibri"/>
      <family val="2"/>
    </font>
    <font>
      <b/>
      <sz val="11"/>
      <color indexed="9"/>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s>
  <fills count="30">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4"/>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double"/>
      <bottom/>
    </border>
    <border>
      <left style="medium"/>
      <right style="medium"/>
      <top style="medium"/>
      <bottom style="medium"/>
    </border>
    <border>
      <left style="medium"/>
      <right/>
      <top style="medium"/>
      <bottom style="medium"/>
    </border>
    <border>
      <left/>
      <right/>
      <top/>
      <bottom style="thin"/>
    </border>
    <border>
      <left/>
      <right/>
      <top style="thin"/>
      <bottom style="thin"/>
    </border>
    <border>
      <left style="thin"/>
      <right/>
      <top style="medium"/>
      <bottom/>
    </border>
    <border>
      <left/>
      <right/>
      <top style="medium"/>
      <bottom style="thin"/>
    </border>
    <border>
      <left/>
      <right/>
      <top style="thin"/>
      <bottom/>
    </border>
    <border>
      <left style="thin"/>
      <right style="thin"/>
      <top style="thin"/>
      <bottom/>
    </border>
    <border>
      <left style="thin"/>
      <right style="thin"/>
      <top style="medium"/>
      <bottom style="thin"/>
    </border>
    <border>
      <left style="thin"/>
      <right style="thin"/>
      <top style="medium"/>
      <bottom/>
    </border>
    <border>
      <left style="thin"/>
      <right style="thin"/>
      <top/>
      <bottom/>
    </border>
    <border>
      <left style="thin"/>
      <right style="thin"/>
      <top/>
      <bottom style="thin"/>
    </border>
    <border>
      <left style="thin"/>
      <right style="thin"/>
      <top style="thin"/>
      <bottom style="thin"/>
    </border>
    <border>
      <left style="thin"/>
      <right/>
      <top/>
      <bottom/>
    </border>
    <border>
      <left/>
      <right style="thin"/>
      <top/>
      <bottom/>
    </border>
    <border>
      <left style="thin"/>
      <right style="medium"/>
      <top style="thin"/>
      <bottom style="thin"/>
    </border>
    <border>
      <left style="thin"/>
      <right style="thin"/>
      <top style="thin"/>
      <bottom style="medium"/>
    </border>
    <border>
      <left/>
      <right style="dotted"/>
      <top style="thin"/>
      <bottom style="thin"/>
    </border>
    <border>
      <left style="dotted"/>
      <right style="dotted"/>
      <top style="thin"/>
      <bottom style="thin"/>
    </border>
    <border>
      <left style="dotted"/>
      <right/>
      <top style="thin"/>
      <bottom style="thin"/>
    </border>
    <border>
      <left style="dotted"/>
      <right/>
      <top style="dotted"/>
      <bottom/>
    </border>
    <border>
      <left/>
      <right/>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top style="medium"/>
      <bottom/>
    </border>
    <border>
      <left style="medium"/>
      <right style="thin"/>
      <top style="medium"/>
      <bottom style="thin"/>
    </border>
    <border>
      <left/>
      <right/>
      <top style="thin"/>
      <bottom style="medium"/>
    </border>
    <border>
      <left/>
      <right style="dotted"/>
      <top style="thin"/>
      <bottom style="medium"/>
    </border>
    <border>
      <left style="dotted"/>
      <right style="dotted"/>
      <top style="thin"/>
      <bottom style="medium"/>
    </border>
    <border>
      <left style="dotted"/>
      <right/>
      <top style="thin"/>
      <bottom style="medium"/>
    </border>
    <border>
      <left style="thin"/>
      <right style="medium"/>
      <top style="thin"/>
      <bottom style="medium"/>
    </border>
    <border>
      <left/>
      <right/>
      <top style="medium"/>
      <bottom style="medium"/>
    </border>
    <border>
      <left style="dotted"/>
      <right/>
      <top style="dotted"/>
      <bottom style="dotted"/>
    </border>
    <border>
      <left/>
      <right style="dotted"/>
      <top style="dotted"/>
      <bottom style="dotted"/>
    </border>
    <border>
      <left/>
      <right style="dotted"/>
      <top style="dotted"/>
      <bottom/>
    </border>
    <border>
      <left/>
      <right style="medium"/>
      <top style="medium"/>
      <bottom style="medium"/>
    </border>
    <border>
      <left/>
      <right/>
      <top/>
      <bottom style="medium"/>
    </border>
    <border>
      <left/>
      <right style="medium"/>
      <top/>
      <bottom/>
    </border>
    <border>
      <left style="medium"/>
      <right/>
      <top/>
      <bottom/>
    </border>
    <border>
      <left style="thin"/>
      <right/>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medium"/>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medium"/>
    </border>
    <border>
      <left style="medium"/>
      <right/>
      <top style="medium"/>
      <bottom/>
    </border>
    <border>
      <left/>
      <right style="medium"/>
      <top style="medium"/>
      <bottom/>
    </border>
    <border>
      <left/>
      <right style="medium"/>
      <top style="thin"/>
      <bottom/>
    </border>
    <border>
      <left style="thin"/>
      <right/>
      <top/>
      <bottom style="medium"/>
    </border>
    <border>
      <left/>
      <right style="medium"/>
      <top/>
      <bottom style="medium"/>
    </border>
    <border>
      <left/>
      <right style="thin"/>
      <top/>
      <bottom style="medium"/>
    </border>
    <border>
      <left style="medium"/>
      <right/>
      <top/>
      <bottom style="medium"/>
    </border>
    <border>
      <left style="thin"/>
      <right/>
      <top style="thin"/>
      <bottom style="medium"/>
    </border>
    <border>
      <left/>
      <right style="thin"/>
      <top style="thin"/>
      <bottom style="medium"/>
    </border>
    <border>
      <left style="thin"/>
      <right/>
      <top style="thin"/>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medium"/>
      <top style="medium"/>
      <bottom style="thin"/>
    </border>
    <border>
      <left style="medium"/>
      <right/>
      <top style="medium"/>
      <bottom style="thin"/>
    </border>
    <border>
      <left/>
      <right style="thin"/>
      <top style="medium"/>
      <bottom style="thin"/>
    </border>
    <border>
      <left style="medium"/>
      <right/>
      <top style="thin"/>
      <bottom/>
    </border>
    <border>
      <left style="medium"/>
      <right/>
      <top/>
      <bottom style="thin"/>
    </border>
    <border>
      <left/>
      <right style="medium"/>
      <top style="thin"/>
      <bottom style="thin"/>
    </border>
    <border>
      <left style="thin"/>
      <right/>
      <top style="medium"/>
      <bottom style="thin"/>
    </border>
    <border>
      <left/>
      <right style="medium"/>
      <top style="medium"/>
      <bottom style="thin"/>
    </border>
    <border>
      <left/>
      <right style="thin"/>
      <top style="medium"/>
      <bottom/>
    </border>
    <border>
      <left style="thin"/>
      <right style="medium"/>
      <top style="medium"/>
      <bottom/>
    </border>
    <border>
      <left style="thin"/>
      <right style="medium"/>
      <top/>
      <bottom/>
    </border>
    <border>
      <left style="medium"/>
      <right/>
      <top style="thin"/>
      <bottom style="medium"/>
    </border>
    <border>
      <left/>
      <right style="medium"/>
      <top style="thin"/>
      <bottom style="medium"/>
    </border>
    <border>
      <left style="medium"/>
      <right style="thin"/>
      <top style="thin"/>
      <bottom/>
    </border>
    <border>
      <left style="medium"/>
      <right style="thin"/>
      <top/>
      <bottom style="medium"/>
    </border>
    <border>
      <left style="thin"/>
      <right style="medium"/>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9" fillId="17" borderId="1" applyNumberFormat="0" applyAlignment="0" applyProtection="0"/>
    <xf numFmtId="3" fontId="0" fillId="0" borderId="0" applyFill="0" applyBorder="0" applyAlignment="0" applyProtection="0"/>
    <xf numFmtId="5"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0" fontId="40" fillId="0" borderId="0" applyNumberFormat="0" applyFill="0" applyBorder="0" applyAlignment="0" applyProtection="0"/>
    <xf numFmtId="2" fontId="0" fillId="0" borderId="0" applyFill="0" applyBorder="0" applyAlignment="0" applyProtection="0"/>
    <xf numFmtId="0" fontId="41" fillId="6"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2" fillId="0" borderId="2" applyNumberFormat="0" applyFill="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43" fillId="18" borderId="3" applyNumberFormat="0" applyAlignment="0" applyProtection="0"/>
    <xf numFmtId="0" fontId="44" fillId="9" borderId="1" applyNumberFormat="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9" borderId="0" applyNumberFormat="0" applyBorder="0" applyAlignment="0" applyProtection="0"/>
    <xf numFmtId="0" fontId="0" fillId="9" borderId="5" applyNumberFormat="0" applyFont="0" applyAlignment="0" applyProtection="0"/>
    <xf numFmtId="0" fontId="47" fillId="17"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0" fillId="0" borderId="7" applyNumberFormat="0" applyFill="0" applyAlignment="0" applyProtection="0"/>
    <xf numFmtId="0" fontId="45" fillId="0" borderId="0" applyNumberFormat="0" applyFill="0" applyBorder="0" applyAlignment="0" applyProtection="0"/>
  </cellStyleXfs>
  <cellXfs count="486">
    <xf numFmtId="0" fontId="0" fillId="0" borderId="0" xfId="0" applyAlignment="1">
      <alignment/>
    </xf>
    <xf numFmtId="0" fontId="5" fillId="17" borderId="0" xfId="0" applyFont="1" applyFill="1" applyAlignment="1">
      <alignment/>
    </xf>
    <xf numFmtId="0" fontId="0" fillId="17" borderId="0" xfId="0" applyFill="1" applyAlignment="1">
      <alignment/>
    </xf>
    <xf numFmtId="0" fontId="5" fillId="17" borderId="8" xfId="0" applyFont="1" applyFill="1" applyBorder="1" applyAlignment="1" applyProtection="1">
      <alignment horizontal="center"/>
      <protection locked="0"/>
    </xf>
    <xf numFmtId="0" fontId="5" fillId="17" borderId="9" xfId="0" applyFont="1" applyFill="1" applyBorder="1" applyAlignment="1" applyProtection="1">
      <alignment horizontal="center"/>
      <protection locked="0"/>
    </xf>
    <xf numFmtId="0" fontId="5" fillId="19" borderId="0" xfId="0" applyFont="1" applyFill="1" applyAlignment="1">
      <alignment horizontal="center"/>
    </xf>
    <xf numFmtId="0" fontId="9" fillId="19" borderId="0" xfId="0" applyFont="1" applyFill="1" applyAlignment="1">
      <alignment/>
    </xf>
    <xf numFmtId="0" fontId="9" fillId="19" borderId="0" xfId="0" applyFont="1" applyFill="1" applyAlignment="1">
      <alignment horizontal="right"/>
    </xf>
    <xf numFmtId="0" fontId="0" fillId="20" borderId="0" xfId="0" applyFill="1" applyAlignment="1">
      <alignment/>
    </xf>
    <xf numFmtId="0" fontId="12" fillId="20" borderId="0" xfId="0" applyFont="1" applyFill="1" applyAlignment="1">
      <alignment/>
    </xf>
    <xf numFmtId="0" fontId="5" fillId="20" borderId="0" xfId="0" applyFont="1" applyFill="1" applyAlignment="1">
      <alignment/>
    </xf>
    <xf numFmtId="0" fontId="9" fillId="19" borderId="10" xfId="0" applyFont="1" applyFill="1" applyBorder="1" applyAlignment="1">
      <alignment horizontal="center"/>
    </xf>
    <xf numFmtId="0" fontId="9" fillId="21" borderId="11" xfId="0" applyFont="1" applyFill="1" applyBorder="1" applyAlignment="1">
      <alignment horizontal="center"/>
    </xf>
    <xf numFmtId="0" fontId="12" fillId="21" borderId="12" xfId="0" applyFont="1" applyFill="1" applyBorder="1" applyAlignment="1">
      <alignment horizontal="center"/>
    </xf>
    <xf numFmtId="0" fontId="11" fillId="21" borderId="13" xfId="0" applyFont="1" applyFill="1" applyBorder="1" applyAlignment="1">
      <alignment/>
    </xf>
    <xf numFmtId="0" fontId="9" fillId="21" borderId="14" xfId="0" applyFont="1" applyFill="1" applyBorder="1" applyAlignment="1">
      <alignment horizontal="center"/>
    </xf>
    <xf numFmtId="0" fontId="13" fillId="21" borderId="15" xfId="0" applyFont="1" applyFill="1" applyBorder="1" applyAlignment="1">
      <alignment horizontal="center"/>
    </xf>
    <xf numFmtId="0" fontId="9" fillId="21" borderId="16" xfId="0" applyFont="1" applyFill="1" applyBorder="1" applyAlignment="1">
      <alignment/>
    </xf>
    <xf numFmtId="0" fontId="9" fillId="21" borderId="17" xfId="0" applyFont="1" applyFill="1" applyBorder="1" applyAlignment="1">
      <alignment/>
    </xf>
    <xf numFmtId="0" fontId="9" fillId="21" borderId="15" xfId="0" applyFont="1" applyFill="1" applyBorder="1" applyAlignment="1">
      <alignment/>
    </xf>
    <xf numFmtId="0" fontId="9" fillId="21" borderId="18" xfId="0" applyFont="1" applyFill="1" applyBorder="1" applyAlignment="1">
      <alignment horizontal="center"/>
    </xf>
    <xf numFmtId="0" fontId="9" fillId="21" borderId="19" xfId="0" applyFont="1" applyFill="1" applyBorder="1" applyAlignment="1">
      <alignment/>
    </xf>
    <xf numFmtId="0" fontId="9" fillId="21" borderId="20" xfId="0" applyFont="1" applyFill="1" applyBorder="1" applyAlignment="1">
      <alignment horizontal="center"/>
    </xf>
    <xf numFmtId="0" fontId="9" fillId="21" borderId="21" xfId="0" applyFont="1" applyFill="1" applyBorder="1" applyAlignment="1">
      <alignment/>
    </xf>
    <xf numFmtId="0" fontId="9" fillId="21" borderId="22" xfId="0" applyFont="1" applyFill="1" applyBorder="1" applyAlignment="1">
      <alignment horizontal="left"/>
    </xf>
    <xf numFmtId="0" fontId="9" fillId="21" borderId="15" xfId="0" applyFont="1" applyFill="1" applyBorder="1" applyAlignment="1">
      <alignment horizontal="center"/>
    </xf>
    <xf numFmtId="0" fontId="9" fillId="21" borderId="19" xfId="0" applyFont="1" applyFill="1" applyBorder="1" applyAlignment="1">
      <alignment horizontal="center"/>
    </xf>
    <xf numFmtId="0" fontId="9" fillId="21" borderId="23" xfId="0" applyFont="1" applyFill="1" applyBorder="1" applyAlignment="1">
      <alignment horizontal="center"/>
    </xf>
    <xf numFmtId="0" fontId="5" fillId="22" borderId="20" xfId="0" applyFont="1" applyFill="1" applyBorder="1" applyAlignment="1" applyProtection="1">
      <alignment horizontal="center" vertical="center"/>
      <protection locked="0"/>
    </xf>
    <xf numFmtId="3" fontId="5" fillId="22" borderId="20" xfId="0" applyNumberFormat="1" applyFont="1" applyFill="1" applyBorder="1" applyAlignment="1" applyProtection="1">
      <alignment horizontal="center" vertical="center"/>
      <protection locked="0"/>
    </xf>
    <xf numFmtId="3" fontId="5" fillId="22" borderId="11" xfId="0" applyNumberFormat="1" applyFont="1" applyFill="1" applyBorder="1" applyAlignment="1" applyProtection="1">
      <alignment horizontal="center" vertical="center"/>
      <protection locked="0"/>
    </xf>
    <xf numFmtId="3" fontId="5" fillId="17" borderId="20" xfId="0" applyNumberFormat="1" applyFont="1" applyFill="1" applyBorder="1" applyAlignment="1" applyProtection="1">
      <alignment horizontal="center" vertical="center"/>
      <protection/>
    </xf>
    <xf numFmtId="0" fontId="5" fillId="21" borderId="11" xfId="0" applyFont="1" applyFill="1" applyBorder="1" applyAlignment="1">
      <alignment horizontal="center" vertical="center"/>
    </xf>
    <xf numFmtId="0" fontId="5" fillId="21" borderId="20" xfId="0" applyFont="1" applyFill="1" applyBorder="1" applyAlignment="1">
      <alignment horizontal="center" vertical="center"/>
    </xf>
    <xf numFmtId="3" fontId="5" fillId="21" borderId="20" xfId="0" applyNumberFormat="1" applyFont="1" applyFill="1" applyBorder="1" applyAlignment="1">
      <alignment horizontal="center" vertical="center"/>
    </xf>
    <xf numFmtId="2" fontId="5" fillId="21" borderId="20" xfId="0" applyNumberFormat="1" applyFont="1" applyFill="1" applyBorder="1" applyAlignment="1">
      <alignment horizontal="center" vertical="center"/>
    </xf>
    <xf numFmtId="3" fontId="5" fillId="21" borderId="11" xfId="0" applyNumberFormat="1" applyFont="1" applyFill="1" applyBorder="1" applyAlignment="1">
      <alignment horizontal="center" vertical="center"/>
    </xf>
    <xf numFmtId="3" fontId="5" fillId="19" borderId="20" xfId="0" applyNumberFormat="1" applyFont="1" applyFill="1" applyBorder="1" applyAlignment="1" applyProtection="1">
      <alignment horizontal="center" vertical="center"/>
      <protection/>
    </xf>
    <xf numFmtId="0" fontId="5" fillId="21" borderId="23" xfId="0" applyFont="1" applyFill="1" applyBorder="1" applyAlignment="1">
      <alignment vertical="center"/>
    </xf>
    <xf numFmtId="3" fontId="5" fillId="19" borderId="24" xfId="0" applyNumberFormat="1" applyFont="1" applyFill="1" applyBorder="1" applyAlignment="1" applyProtection="1">
      <alignment horizontal="center" vertical="center"/>
      <protection/>
    </xf>
    <xf numFmtId="49" fontId="5" fillId="22" borderId="25" xfId="0" applyNumberFormat="1" applyFont="1" applyFill="1" applyBorder="1" applyAlignment="1" applyProtection="1">
      <alignment horizontal="center" vertical="center"/>
      <protection locked="0"/>
    </xf>
    <xf numFmtId="49" fontId="5" fillId="22" borderId="26" xfId="0" applyNumberFormat="1" applyFont="1" applyFill="1" applyBorder="1" applyAlignment="1" applyProtection="1">
      <alignment horizontal="center" vertical="center"/>
      <protection locked="0"/>
    </xf>
    <xf numFmtId="49" fontId="5" fillId="22" borderId="27" xfId="0" applyNumberFormat="1" applyFont="1" applyFill="1" applyBorder="1" applyAlignment="1" applyProtection="1">
      <alignment horizontal="center" vertical="center"/>
      <protection locked="0"/>
    </xf>
    <xf numFmtId="49" fontId="5" fillId="19" borderId="25" xfId="0" applyNumberFormat="1" applyFont="1" applyFill="1" applyBorder="1" applyAlignment="1">
      <alignment horizontal="center" vertical="center"/>
    </xf>
    <xf numFmtId="49" fontId="5" fillId="19" borderId="26" xfId="0" applyNumberFormat="1" applyFont="1" applyFill="1" applyBorder="1" applyAlignment="1">
      <alignment horizontal="center" vertical="center"/>
    </xf>
    <xf numFmtId="49" fontId="5" fillId="19" borderId="27" xfId="0" applyNumberFormat="1" applyFont="1" applyFill="1" applyBorder="1" applyAlignment="1">
      <alignment horizontal="center" vertical="center"/>
    </xf>
    <xf numFmtId="0" fontId="0" fillId="20" borderId="0" xfId="0" applyFill="1" applyAlignment="1">
      <alignment vertical="center"/>
    </xf>
    <xf numFmtId="0" fontId="0" fillId="19" borderId="0" xfId="0" applyFill="1" applyAlignment="1">
      <alignment/>
    </xf>
    <xf numFmtId="0" fontId="0" fillId="0" borderId="0" xfId="0" applyAlignment="1">
      <alignment vertical="center"/>
    </xf>
    <xf numFmtId="0" fontId="25" fillId="17" borderId="0" xfId="0" applyFont="1" applyFill="1" applyAlignment="1">
      <alignment/>
    </xf>
    <xf numFmtId="0" fontId="0" fillId="17" borderId="0" xfId="0" applyFill="1" applyAlignment="1">
      <alignment vertical="top" wrapText="1"/>
    </xf>
    <xf numFmtId="0" fontId="25" fillId="17" borderId="0" xfId="0" applyFont="1" applyFill="1" applyAlignment="1">
      <alignment/>
    </xf>
    <xf numFmtId="0" fontId="28" fillId="20" borderId="0" xfId="0" applyFont="1" applyFill="1" applyAlignment="1">
      <alignment horizontal="center" vertical="center"/>
    </xf>
    <xf numFmtId="0" fontId="0" fillId="0" borderId="0" xfId="0" applyAlignment="1">
      <alignment horizontal="center" vertical="center"/>
    </xf>
    <xf numFmtId="0" fontId="0" fillId="23" borderId="0" xfId="0" applyFill="1" applyAlignment="1">
      <alignment vertical="center"/>
    </xf>
    <xf numFmtId="0" fontId="2" fillId="20" borderId="0" xfId="0" applyFont="1" applyFill="1" applyAlignment="1">
      <alignment horizontal="center" vertical="center"/>
    </xf>
    <xf numFmtId="0" fontId="24" fillId="20" borderId="0" xfId="0" applyFont="1" applyFill="1" applyAlignment="1">
      <alignment horizontal="center" vertical="center"/>
    </xf>
    <xf numFmtId="0" fontId="0" fillId="20" borderId="0" xfId="0" applyFill="1" applyAlignment="1">
      <alignment horizontal="right" vertical="center"/>
    </xf>
    <xf numFmtId="0" fontId="0" fillId="24" borderId="28" xfId="0" applyFill="1" applyBorder="1" applyAlignment="1" applyProtection="1">
      <alignment vertical="center"/>
      <protection locked="0"/>
    </xf>
    <xf numFmtId="0" fontId="0" fillId="20" borderId="29" xfId="0" applyFill="1" applyBorder="1" applyAlignment="1" applyProtection="1">
      <alignment vertical="center"/>
      <protection locked="0"/>
    </xf>
    <xf numFmtId="0" fontId="0" fillId="24" borderId="30" xfId="0" applyFill="1" applyBorder="1" applyAlignment="1" applyProtection="1">
      <alignment vertical="center"/>
      <protection locked="0"/>
    </xf>
    <xf numFmtId="0" fontId="0" fillId="20" borderId="0" xfId="0" applyFill="1" applyBorder="1" applyAlignment="1" applyProtection="1">
      <alignment vertical="center"/>
      <protection locked="0"/>
    </xf>
    <xf numFmtId="0" fontId="0" fillId="25" borderId="31" xfId="0" applyFill="1" applyBorder="1" applyAlignment="1" applyProtection="1">
      <alignment vertical="center"/>
      <protection locked="0"/>
    </xf>
    <xf numFmtId="14" fontId="0" fillId="24" borderId="30" xfId="0" applyNumberFormat="1" applyFill="1" applyBorder="1" applyAlignment="1" applyProtection="1">
      <alignment horizontal="left" vertical="center"/>
      <protection locked="0"/>
    </xf>
    <xf numFmtId="49" fontId="0" fillId="24" borderId="30" xfId="0" applyNumberFormat="1" applyFill="1" applyBorder="1" applyAlignment="1" applyProtection="1">
      <alignment horizontal="left" vertical="center"/>
      <protection locked="0"/>
    </xf>
    <xf numFmtId="49" fontId="0" fillId="25" borderId="31" xfId="0" applyNumberFormat="1" applyFill="1" applyBorder="1" applyAlignment="1" applyProtection="1">
      <alignment vertical="center"/>
      <protection locked="0"/>
    </xf>
    <xf numFmtId="0" fontId="0" fillId="26" borderId="30" xfId="0" applyFill="1" applyBorder="1" applyAlignment="1" applyProtection="1">
      <alignment vertical="center"/>
      <protection locked="0"/>
    </xf>
    <xf numFmtId="0" fontId="23" fillId="20" borderId="0" xfId="0" applyFont="1" applyFill="1" applyBorder="1" applyAlignment="1" applyProtection="1">
      <alignment vertical="center"/>
      <protection locked="0"/>
    </xf>
    <xf numFmtId="0" fontId="0" fillId="26" borderId="31" xfId="0" applyFill="1" applyBorder="1" applyAlignment="1" applyProtection="1">
      <alignment vertical="center"/>
      <protection locked="0"/>
    </xf>
    <xf numFmtId="0" fontId="23" fillId="20" borderId="0" xfId="0" applyFont="1" applyFill="1" applyAlignment="1">
      <alignment vertical="center"/>
    </xf>
    <xf numFmtId="0" fontId="23" fillId="20" borderId="0" xfId="0" applyFont="1" applyFill="1" applyAlignment="1">
      <alignment horizontal="right" vertical="center"/>
    </xf>
    <xf numFmtId="0" fontId="0" fillId="26" borderId="30" xfId="0" applyFill="1" applyBorder="1" applyAlignment="1" applyProtection="1">
      <alignment horizontal="left" vertical="center"/>
      <protection locked="0"/>
    </xf>
    <xf numFmtId="49" fontId="0" fillId="26" borderId="30" xfId="0" applyNumberFormat="1" applyFill="1" applyBorder="1" applyAlignment="1" applyProtection="1">
      <alignment horizontal="left" vertical="center"/>
      <protection locked="0"/>
    </xf>
    <xf numFmtId="3" fontId="0" fillId="26" borderId="31" xfId="0" applyNumberFormat="1" applyFill="1" applyBorder="1" applyAlignment="1" applyProtection="1">
      <alignment horizontal="left" vertical="center"/>
      <protection locked="0"/>
    </xf>
    <xf numFmtId="3" fontId="0" fillId="26" borderId="30" xfId="0" applyNumberFormat="1" applyFill="1" applyBorder="1" applyAlignment="1" applyProtection="1">
      <alignment horizontal="left" vertical="center"/>
      <protection locked="0"/>
    </xf>
    <xf numFmtId="0" fontId="0" fillId="26" borderId="31" xfId="0" applyFill="1" applyBorder="1" applyAlignment="1" applyProtection="1">
      <alignment horizontal="left" vertical="center"/>
      <protection locked="0"/>
    </xf>
    <xf numFmtId="0" fontId="20" fillId="26" borderId="30" xfId="53" applyFill="1" applyBorder="1" applyAlignment="1" applyProtection="1">
      <alignment vertical="center"/>
      <protection locked="0"/>
    </xf>
    <xf numFmtId="49" fontId="0" fillId="26" borderId="31" xfId="0" applyNumberFormat="1" applyFill="1" applyBorder="1" applyAlignment="1" applyProtection="1">
      <alignment horizontal="left" vertical="center"/>
      <protection locked="0"/>
    </xf>
    <xf numFmtId="0" fontId="20" fillId="26" borderId="31" xfId="53" applyFill="1" applyBorder="1" applyAlignment="1" applyProtection="1">
      <alignment vertical="center"/>
      <protection locked="0"/>
    </xf>
    <xf numFmtId="0" fontId="0" fillId="26" borderId="32" xfId="0" applyFill="1" applyBorder="1" applyAlignment="1" applyProtection="1">
      <alignment vertical="center"/>
      <protection locked="0"/>
    </xf>
    <xf numFmtId="0" fontId="0" fillId="20" borderId="33" xfId="0" applyFill="1" applyBorder="1" applyAlignment="1" applyProtection="1">
      <alignment vertical="center"/>
      <protection locked="0"/>
    </xf>
    <xf numFmtId="0" fontId="0" fillId="26" borderId="34" xfId="0" applyFill="1" applyBorder="1" applyAlignment="1" applyProtection="1">
      <alignment vertical="center"/>
      <protection locked="0"/>
    </xf>
    <xf numFmtId="0" fontId="28" fillId="25" borderId="0" xfId="0" applyFont="1" applyFill="1" applyAlignment="1">
      <alignment vertical="center"/>
    </xf>
    <xf numFmtId="0" fontId="28" fillId="25" borderId="0" xfId="0" applyFont="1" applyFill="1" applyAlignment="1">
      <alignment horizontal="right" vertical="center"/>
    </xf>
    <xf numFmtId="0" fontId="28" fillId="24" borderId="0" xfId="0" applyFont="1" applyFill="1" applyAlignment="1">
      <alignment vertical="center"/>
    </xf>
    <xf numFmtId="0" fontId="28" fillId="24" borderId="0" xfId="0" applyFont="1" applyFill="1" applyAlignment="1">
      <alignment horizontal="right" vertical="center"/>
    </xf>
    <xf numFmtId="0" fontId="28" fillId="20" borderId="0" xfId="0" applyFont="1" applyFill="1" applyAlignment="1">
      <alignment vertical="center"/>
    </xf>
    <xf numFmtId="0" fontId="28" fillId="26" borderId="0" xfId="0" applyFont="1" applyFill="1" applyAlignment="1">
      <alignment vertical="center"/>
    </xf>
    <xf numFmtId="0" fontId="28" fillId="26" borderId="0" xfId="0" applyFont="1" applyFill="1" applyAlignment="1">
      <alignment horizontal="right" vertical="center"/>
    </xf>
    <xf numFmtId="0" fontId="0" fillId="23" borderId="0" xfId="0" applyFill="1" applyAlignment="1">
      <alignment/>
    </xf>
    <xf numFmtId="0" fontId="23" fillId="23" borderId="0" xfId="0" applyFont="1" applyFill="1" applyAlignment="1">
      <alignment/>
    </xf>
    <xf numFmtId="49" fontId="5" fillId="17" borderId="8" xfId="0" applyNumberFormat="1" applyFont="1" applyFill="1" applyBorder="1" applyAlignment="1" applyProtection="1">
      <alignment horizontal="center"/>
      <protection locked="0"/>
    </xf>
    <xf numFmtId="0" fontId="8" fillId="17" borderId="8" xfId="0" applyFont="1" applyFill="1" applyBorder="1" applyAlignment="1" applyProtection="1">
      <alignment horizontal="center" vertical="center"/>
      <protection/>
    </xf>
    <xf numFmtId="0" fontId="26" fillId="20" borderId="0" xfId="0" applyFont="1" applyFill="1" applyAlignment="1">
      <alignment horizontal="center" vertical="center"/>
    </xf>
    <xf numFmtId="0" fontId="4" fillId="17" borderId="0" xfId="0" applyFont="1" applyFill="1" applyAlignment="1">
      <alignment horizontal="right" vertical="center"/>
    </xf>
    <xf numFmtId="0" fontId="21" fillId="17" borderId="0" xfId="0" applyFont="1" applyFill="1" applyAlignment="1">
      <alignment vertical="center"/>
    </xf>
    <xf numFmtId="0" fontId="0" fillId="17" borderId="0" xfId="0" applyFill="1" applyAlignment="1">
      <alignment/>
    </xf>
    <xf numFmtId="0" fontId="21" fillId="17" borderId="0" xfId="0" applyFont="1" applyFill="1" applyAlignment="1" applyProtection="1">
      <alignment vertical="center"/>
      <protection locked="0"/>
    </xf>
    <xf numFmtId="0" fontId="5" fillId="20" borderId="23" xfId="0" applyFont="1" applyFill="1" applyBorder="1" applyAlignment="1" applyProtection="1">
      <alignment horizontal="center" vertical="center"/>
      <protection locked="0"/>
    </xf>
    <xf numFmtId="0" fontId="5" fillId="21" borderId="0" xfId="0" applyFont="1" applyFill="1" applyAlignment="1">
      <alignment/>
    </xf>
    <xf numFmtId="0" fontId="5" fillId="21" borderId="35" xfId="0" applyFont="1" applyFill="1" applyBorder="1" applyAlignment="1">
      <alignment/>
    </xf>
    <xf numFmtId="0" fontId="5" fillId="20" borderId="19" xfId="0" applyFont="1" applyFill="1" applyBorder="1" applyAlignment="1" applyProtection="1">
      <alignment horizontal="center" vertical="center"/>
      <protection locked="0"/>
    </xf>
    <xf numFmtId="0" fontId="5" fillId="21" borderId="36" xfId="0" applyFont="1" applyFill="1" applyBorder="1" applyAlignment="1">
      <alignment vertical="center"/>
    </xf>
    <xf numFmtId="0" fontId="5" fillId="20" borderId="20" xfId="0" applyFont="1" applyFill="1" applyBorder="1" applyAlignment="1" applyProtection="1">
      <alignment vertical="center"/>
      <protection locked="0"/>
    </xf>
    <xf numFmtId="0" fontId="5" fillId="21" borderId="36" xfId="0" applyFont="1" applyFill="1" applyBorder="1" applyAlignment="1">
      <alignment horizontal="center" vertical="center"/>
    </xf>
    <xf numFmtId="0" fontId="5" fillId="21" borderId="16" xfId="0" applyFont="1" applyFill="1" applyBorder="1" applyAlignment="1">
      <alignment horizontal="center" vertical="center"/>
    </xf>
    <xf numFmtId="0" fontId="5" fillId="20" borderId="24" xfId="0" applyFont="1" applyFill="1" applyBorder="1" applyAlignment="1" applyProtection="1">
      <alignment vertical="center"/>
      <protection locked="0"/>
    </xf>
    <xf numFmtId="0" fontId="5" fillId="22" borderId="20" xfId="0" applyNumberFormat="1" applyFont="1" applyFill="1" applyBorder="1" applyAlignment="1" applyProtection="1">
      <alignment horizontal="center" vertical="center"/>
      <protection/>
    </xf>
    <xf numFmtId="3" fontId="5" fillId="22" borderId="11" xfId="0" applyNumberFormat="1" applyFont="1" applyFill="1" applyBorder="1" applyAlignment="1" applyProtection="1">
      <alignment horizontal="center" vertical="center"/>
      <protection/>
    </xf>
    <xf numFmtId="0" fontId="5" fillId="22" borderId="20" xfId="0" applyFont="1" applyFill="1" applyBorder="1" applyAlignment="1" applyProtection="1">
      <alignment horizontal="center" vertical="center"/>
      <protection/>
    </xf>
    <xf numFmtId="3" fontId="5" fillId="22" borderId="20" xfId="0" applyNumberFormat="1" applyFont="1" applyFill="1" applyBorder="1" applyAlignment="1" applyProtection="1">
      <alignment horizontal="center" vertical="center"/>
      <protection/>
    </xf>
    <xf numFmtId="49" fontId="5" fillId="22" borderId="25" xfId="0" applyNumberFormat="1" applyFont="1" applyFill="1" applyBorder="1" applyAlignment="1" applyProtection="1">
      <alignment horizontal="center" vertical="center"/>
      <protection/>
    </xf>
    <xf numFmtId="49" fontId="5" fillId="22" borderId="26" xfId="0" applyNumberFormat="1" applyFont="1" applyFill="1" applyBorder="1" applyAlignment="1" applyProtection="1">
      <alignment horizontal="center" vertical="center"/>
      <protection/>
    </xf>
    <xf numFmtId="49" fontId="5" fillId="22" borderId="27" xfId="0" applyNumberFormat="1" applyFont="1" applyFill="1" applyBorder="1" applyAlignment="1" applyProtection="1">
      <alignment horizontal="center" vertical="center"/>
      <protection/>
    </xf>
    <xf numFmtId="0" fontId="5" fillId="20" borderId="23" xfId="0" applyFont="1" applyFill="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5" fillId="21" borderId="20" xfId="0" applyFont="1" applyFill="1" applyBorder="1" applyAlignment="1" applyProtection="1">
      <alignment horizontal="center" vertical="center"/>
      <protection/>
    </xf>
    <xf numFmtId="3" fontId="5" fillId="21" borderId="20" xfId="0" applyNumberFormat="1" applyFont="1" applyFill="1" applyBorder="1" applyAlignment="1" applyProtection="1">
      <alignment horizontal="center" vertical="center"/>
      <protection/>
    </xf>
    <xf numFmtId="2" fontId="5" fillId="21" borderId="20" xfId="0" applyNumberFormat="1" applyFont="1" applyFill="1" applyBorder="1" applyAlignment="1" applyProtection="1">
      <alignment horizontal="center" vertical="center"/>
      <protection/>
    </xf>
    <xf numFmtId="3" fontId="5" fillId="21" borderId="11" xfId="0" applyNumberFormat="1" applyFont="1" applyFill="1" applyBorder="1" applyAlignment="1" applyProtection="1">
      <alignment horizontal="center" vertical="center"/>
      <protection/>
    </xf>
    <xf numFmtId="49" fontId="5" fillId="19" borderId="25" xfId="0" applyNumberFormat="1" applyFont="1" applyFill="1" applyBorder="1" applyAlignment="1" applyProtection="1">
      <alignment horizontal="center" vertical="center"/>
      <protection/>
    </xf>
    <xf numFmtId="49" fontId="5" fillId="19" borderId="26" xfId="0" applyNumberFormat="1" applyFont="1" applyFill="1" applyBorder="1" applyAlignment="1" applyProtection="1">
      <alignment horizontal="center" vertical="center"/>
      <protection/>
    </xf>
    <xf numFmtId="49" fontId="5" fillId="19" borderId="27" xfId="0" applyNumberFormat="1" applyFont="1" applyFill="1" applyBorder="1" applyAlignment="1" applyProtection="1">
      <alignment horizontal="center" vertical="center"/>
      <protection/>
    </xf>
    <xf numFmtId="0" fontId="5" fillId="21" borderId="23" xfId="0" applyFont="1" applyFill="1" applyBorder="1" applyAlignment="1" applyProtection="1">
      <alignment vertical="center"/>
      <protection/>
    </xf>
    <xf numFmtId="0" fontId="5" fillId="21" borderId="37" xfId="0" applyFont="1" applyFill="1" applyBorder="1" applyAlignment="1" applyProtection="1">
      <alignment horizontal="center" vertical="center"/>
      <protection/>
    </xf>
    <xf numFmtId="0" fontId="5" fillId="21" borderId="24" xfId="0" applyFont="1" applyFill="1" applyBorder="1" applyAlignment="1" applyProtection="1">
      <alignment horizontal="center" vertical="center"/>
      <protection/>
    </xf>
    <xf numFmtId="3" fontId="5" fillId="21" borderId="24" xfId="0" applyNumberFormat="1" applyFont="1" applyFill="1" applyBorder="1" applyAlignment="1" applyProtection="1">
      <alignment horizontal="center" vertical="center"/>
      <protection/>
    </xf>
    <xf numFmtId="2" fontId="5" fillId="21" borderId="24" xfId="0" applyNumberFormat="1" applyFont="1" applyFill="1" applyBorder="1" applyAlignment="1" applyProtection="1">
      <alignment horizontal="center" vertical="center"/>
      <protection/>
    </xf>
    <xf numFmtId="3" fontId="5" fillId="21" borderId="37" xfId="0" applyNumberFormat="1" applyFont="1" applyFill="1" applyBorder="1" applyAlignment="1" applyProtection="1">
      <alignment horizontal="center" vertical="center"/>
      <protection/>
    </xf>
    <xf numFmtId="0" fontId="5" fillId="19" borderId="38" xfId="0" applyFont="1" applyFill="1" applyBorder="1" applyAlignment="1" applyProtection="1">
      <alignment horizontal="center" vertical="center"/>
      <protection/>
    </xf>
    <xf numFmtId="0" fontId="5" fillId="19" borderId="39" xfId="0" applyFont="1" applyFill="1" applyBorder="1" applyAlignment="1" applyProtection="1">
      <alignment horizontal="center" vertical="center"/>
      <protection/>
    </xf>
    <xf numFmtId="0" fontId="5" fillId="19" borderId="40" xfId="0" applyFont="1" applyFill="1" applyBorder="1" applyAlignment="1" applyProtection="1">
      <alignment horizontal="center" vertical="center"/>
      <protection/>
    </xf>
    <xf numFmtId="0" fontId="5" fillId="21" borderId="41" xfId="0" applyFont="1" applyFill="1" applyBorder="1" applyAlignment="1" applyProtection="1">
      <alignment vertical="center"/>
      <protection/>
    </xf>
    <xf numFmtId="2" fontId="5" fillId="22" borderId="20" xfId="0" applyNumberFormat="1" applyFont="1" applyFill="1" applyBorder="1" applyAlignment="1" applyProtection="1">
      <alignment horizontal="center" vertical="center"/>
      <protection locked="0"/>
    </xf>
    <xf numFmtId="2" fontId="5" fillId="22" borderId="20" xfId="0" applyNumberFormat="1" applyFont="1" applyFill="1" applyBorder="1" applyAlignment="1" applyProtection="1">
      <alignment horizontal="center" vertical="center"/>
      <protection/>
    </xf>
    <xf numFmtId="0" fontId="12" fillId="27" borderId="0" xfId="0" applyFont="1" applyFill="1" applyAlignment="1">
      <alignment horizontal="center"/>
    </xf>
    <xf numFmtId="0" fontId="12" fillId="27" borderId="0" xfId="0" applyFont="1" applyFill="1" applyAlignment="1">
      <alignment horizontal="left"/>
    </xf>
    <xf numFmtId="0" fontId="22" fillId="27" borderId="0" xfId="0" applyFont="1" applyFill="1" applyAlignment="1">
      <alignment horizontal="center"/>
    </xf>
    <xf numFmtId="0" fontId="0" fillId="27" borderId="0" xfId="0" applyFill="1" applyAlignment="1">
      <alignment horizontal="center"/>
    </xf>
    <xf numFmtId="0" fontId="0" fillId="27" borderId="0" xfId="0" applyFill="1" applyBorder="1" applyAlignment="1">
      <alignment horizontal="center"/>
    </xf>
    <xf numFmtId="0" fontId="2" fillId="27" borderId="0" xfId="0" applyFont="1" applyFill="1" applyAlignment="1">
      <alignment horizontal="center"/>
    </xf>
    <xf numFmtId="166" fontId="0" fillId="27" borderId="0" xfId="0" applyNumberFormat="1" applyFill="1" applyAlignment="1">
      <alignment horizontal="center"/>
    </xf>
    <xf numFmtId="14" fontId="0" fillId="27" borderId="0" xfId="0" applyNumberFormat="1" applyFill="1" applyAlignment="1">
      <alignment horizontal="center"/>
    </xf>
    <xf numFmtId="165" fontId="0" fillId="27" borderId="0" xfId="0" applyNumberFormat="1" applyFill="1" applyAlignment="1">
      <alignment horizontal="center"/>
    </xf>
    <xf numFmtId="0" fontId="0" fillId="27" borderId="0" xfId="0" applyNumberFormat="1" applyFill="1" applyBorder="1" applyAlignment="1">
      <alignment horizontal="center"/>
    </xf>
    <xf numFmtId="0" fontId="0" fillId="27" borderId="0" xfId="0" applyFill="1" applyAlignment="1">
      <alignment horizontal="center" vertical="center"/>
    </xf>
    <xf numFmtId="9" fontId="0" fillId="27" borderId="0" xfId="0" applyNumberFormat="1" applyFill="1" applyAlignment="1">
      <alignment horizontal="center"/>
    </xf>
    <xf numFmtId="165" fontId="2" fillId="27" borderId="0" xfId="0" applyNumberFormat="1" applyFont="1" applyFill="1" applyAlignment="1">
      <alignment horizontal="center"/>
    </xf>
    <xf numFmtId="0" fontId="12" fillId="17" borderId="0" xfId="0" applyFont="1" applyFill="1" applyAlignment="1">
      <alignment horizontal="center"/>
    </xf>
    <xf numFmtId="0" fontId="2" fillId="17" borderId="0" xfId="0" applyFont="1" applyFill="1" applyBorder="1" applyAlignment="1">
      <alignment horizontal="center"/>
    </xf>
    <xf numFmtId="0" fontId="0" fillId="17" borderId="0" xfId="0" applyFill="1" applyAlignment="1">
      <alignment horizontal="center"/>
    </xf>
    <xf numFmtId="1" fontId="0" fillId="17" borderId="0" xfId="0" applyNumberFormat="1" applyFill="1" applyAlignment="1">
      <alignment horizontal="center"/>
    </xf>
    <xf numFmtId="0" fontId="0" fillId="17" borderId="0" xfId="0" applyFill="1" applyAlignment="1" applyProtection="1">
      <alignment/>
      <protection locked="0"/>
    </xf>
    <xf numFmtId="171" fontId="5" fillId="22" borderId="20" xfId="0" applyNumberFormat="1" applyFont="1" applyFill="1" applyBorder="1" applyAlignment="1" applyProtection="1">
      <alignment horizontal="center" vertical="center"/>
      <protection locked="0"/>
    </xf>
    <xf numFmtId="0" fontId="9" fillId="19" borderId="42" xfId="0" applyFont="1" applyFill="1" applyBorder="1" applyAlignment="1">
      <alignment horizontal="left"/>
    </xf>
    <xf numFmtId="0" fontId="0" fillId="0" borderId="42" xfId="0" applyBorder="1" applyAlignment="1">
      <alignment/>
    </xf>
    <xf numFmtId="0" fontId="9" fillId="19" borderId="35" xfId="0" applyFont="1" applyFill="1" applyBorder="1" applyAlignment="1">
      <alignment horizontal="left"/>
    </xf>
    <xf numFmtId="0" fontId="32" fillId="19" borderId="0" xfId="0" applyFont="1" applyFill="1" applyBorder="1" applyAlignment="1">
      <alignment/>
    </xf>
    <xf numFmtId="0" fontId="27" fillId="20" borderId="0" xfId="0" applyFont="1" applyFill="1" applyAlignment="1">
      <alignment horizontal="center" vertical="center"/>
    </xf>
    <xf numFmtId="0" fontId="28" fillId="20" borderId="43" xfId="0" applyFont="1" applyFill="1" applyBorder="1" applyAlignment="1">
      <alignment vertical="center"/>
    </xf>
    <xf numFmtId="0" fontId="0" fillId="0" borderId="44" xfId="0" applyBorder="1" applyAlignment="1">
      <alignment vertical="center"/>
    </xf>
    <xf numFmtId="0" fontId="0" fillId="26" borderId="30" xfId="0" applyFill="1" applyBorder="1" applyAlignment="1" applyProtection="1">
      <alignment vertical="top"/>
      <protection locked="0"/>
    </xf>
    <xf numFmtId="0" fontId="24" fillId="0" borderId="0" xfId="0" applyFont="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0" fillId="17" borderId="0" xfId="0" applyFill="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xf>
    <xf numFmtId="0" fontId="8" fillId="19" borderId="0" xfId="0" applyFont="1" applyFill="1" applyAlignment="1">
      <alignment horizontal="center" wrapText="1"/>
    </xf>
    <xf numFmtId="0" fontId="0" fillId="0" borderId="0" xfId="0" applyAlignment="1">
      <alignment horizontal="center" wrapText="1"/>
    </xf>
    <xf numFmtId="0" fontId="36" fillId="3" borderId="0" xfId="0" applyFont="1" applyFill="1" applyAlignment="1">
      <alignment horizontal="center" vertical="center" wrapText="1"/>
    </xf>
    <xf numFmtId="0" fontId="8" fillId="19" borderId="0" xfId="0" applyFont="1" applyFill="1" applyAlignment="1">
      <alignment horizontal="left" wrapText="1"/>
    </xf>
    <xf numFmtId="0" fontId="17" fillId="19" borderId="0" xfId="0" applyFont="1" applyFill="1" applyAlignment="1">
      <alignment horizontal="left" wrapText="1"/>
    </xf>
    <xf numFmtId="0" fontId="26" fillId="19" borderId="0" xfId="0" applyFont="1" applyFill="1" applyAlignment="1">
      <alignment horizontal="center" wrapText="1"/>
    </xf>
    <xf numFmtId="0" fontId="3" fillId="17" borderId="0" xfId="0" applyFont="1" applyFill="1" applyAlignment="1">
      <alignment vertical="center"/>
    </xf>
    <xf numFmtId="0" fontId="16" fillId="19" borderId="0" xfId="0" applyFont="1" applyFill="1" applyAlignment="1">
      <alignment horizontal="center"/>
    </xf>
    <xf numFmtId="0" fontId="8" fillId="19" borderId="0" xfId="0" applyFont="1" applyFill="1" applyAlignment="1">
      <alignment horizontal="center"/>
    </xf>
    <xf numFmtId="0" fontId="18" fillId="19" borderId="0" xfId="0" applyFont="1" applyFill="1" applyAlignment="1">
      <alignment horizontal="left" wrapText="1"/>
    </xf>
    <xf numFmtId="0" fontId="19" fillId="19" borderId="0" xfId="0" applyFont="1" applyFill="1" applyAlignment="1">
      <alignment horizontal="left" wrapText="1"/>
    </xf>
    <xf numFmtId="0" fontId="8" fillId="19" borderId="0" xfId="0" applyFont="1" applyFill="1" applyAlignment="1">
      <alignment horizontal="center" vertical="center" wrapText="1"/>
    </xf>
    <xf numFmtId="0" fontId="0" fillId="0" borderId="0" xfId="0" applyAlignment="1">
      <alignment vertical="center"/>
    </xf>
    <xf numFmtId="0" fontId="28" fillId="20" borderId="0" xfId="0" applyFont="1" applyFill="1" applyAlignment="1">
      <alignment horizontal="center" vertical="center"/>
    </xf>
    <xf numFmtId="0" fontId="0" fillId="28" borderId="0" xfId="0" applyFill="1" applyAlignment="1">
      <alignment/>
    </xf>
    <xf numFmtId="0" fontId="26" fillId="20" borderId="0" xfId="0" applyFont="1" applyFill="1" applyAlignment="1">
      <alignment horizontal="center" vertical="center"/>
    </xf>
    <xf numFmtId="0" fontId="0" fillId="0" borderId="0" xfId="0" applyAlignment="1">
      <alignment horizontal="center" vertical="center"/>
    </xf>
    <xf numFmtId="0" fontId="0" fillId="25" borderId="45" xfId="0" applyFill="1" applyBorder="1" applyAlignment="1" applyProtection="1">
      <alignment vertical="top"/>
      <protection locked="0"/>
    </xf>
    <xf numFmtId="0" fontId="0" fillId="25" borderId="31" xfId="0" applyFill="1" applyBorder="1" applyAlignment="1" applyProtection="1">
      <alignment vertical="top"/>
      <protection locked="0"/>
    </xf>
    <xf numFmtId="0" fontId="24" fillId="20" borderId="30" xfId="0" applyFont="1" applyFill="1" applyBorder="1" applyAlignment="1" applyProtection="1">
      <alignment horizontal="center" vertical="center"/>
      <protection locked="0"/>
    </xf>
    <xf numFmtId="0" fontId="33" fillId="0" borderId="0" xfId="0" applyFont="1" applyAlignment="1">
      <alignment/>
    </xf>
    <xf numFmtId="0" fontId="32" fillId="19" borderId="0" xfId="0" applyFont="1" applyFill="1" applyAlignment="1">
      <alignment/>
    </xf>
    <xf numFmtId="0" fontId="5" fillId="17" borderId="9" xfId="0" applyFont="1" applyFill="1" applyBorder="1" applyAlignment="1" applyProtection="1">
      <alignment horizontal="left"/>
      <protection locked="0"/>
    </xf>
    <xf numFmtId="0" fontId="0" fillId="20" borderId="42" xfId="0" applyFill="1" applyBorder="1" applyAlignment="1" applyProtection="1">
      <alignment/>
      <protection locked="0"/>
    </xf>
    <xf numFmtId="0" fontId="0" fillId="20" borderId="46" xfId="0" applyFill="1" applyBorder="1" applyAlignment="1" applyProtection="1">
      <alignment/>
      <protection locked="0"/>
    </xf>
    <xf numFmtId="0" fontId="9" fillId="19" borderId="47" xfId="0" applyFont="1" applyFill="1" applyBorder="1" applyAlignment="1">
      <alignment horizontal="left"/>
    </xf>
    <xf numFmtId="0" fontId="0" fillId="0" borderId="47" xfId="0" applyBorder="1" applyAlignment="1">
      <alignment/>
    </xf>
    <xf numFmtId="0" fontId="6" fillId="17" borderId="9" xfId="0" applyFont="1" applyFill="1" applyBorder="1" applyAlignment="1" applyProtection="1">
      <alignment horizontal="left"/>
      <protection locked="0"/>
    </xf>
    <xf numFmtId="0" fontId="2" fillId="20" borderId="42" xfId="0" applyFont="1" applyFill="1" applyBorder="1" applyAlignment="1" applyProtection="1">
      <alignment/>
      <protection locked="0"/>
    </xf>
    <xf numFmtId="0" fontId="2" fillId="20" borderId="46" xfId="0" applyFont="1" applyFill="1" applyBorder="1" applyAlignment="1" applyProtection="1">
      <alignment/>
      <protection locked="0"/>
    </xf>
    <xf numFmtId="0" fontId="0" fillId="20" borderId="42" xfId="0" applyFill="1" applyBorder="1" applyAlignment="1" applyProtection="1">
      <alignment horizontal="left"/>
      <protection locked="0"/>
    </xf>
    <xf numFmtId="0" fontId="0" fillId="20" borderId="46" xfId="0" applyFill="1" applyBorder="1" applyAlignment="1" applyProtection="1">
      <alignment horizontal="left"/>
      <protection locked="0"/>
    </xf>
    <xf numFmtId="0" fontId="5" fillId="19" borderId="0" xfId="0" applyFont="1" applyFill="1" applyAlignment="1">
      <alignment/>
    </xf>
    <xf numFmtId="0" fontId="9" fillId="19" borderId="0" xfId="0" applyFont="1" applyFill="1" applyBorder="1" applyAlignment="1">
      <alignment horizontal="left"/>
    </xf>
    <xf numFmtId="0" fontId="8" fillId="19" borderId="0" xfId="0" applyFont="1" applyFill="1" applyAlignment="1">
      <alignment horizontal="right" vertical="center"/>
    </xf>
    <xf numFmtId="0" fontId="18" fillId="0" borderId="0" xfId="0" applyFont="1" applyAlignment="1">
      <alignment horizontal="right" vertical="center"/>
    </xf>
    <xf numFmtId="0" fontId="18" fillId="0" borderId="48" xfId="0" applyFont="1" applyBorder="1" applyAlignment="1">
      <alignment horizontal="right" vertical="center"/>
    </xf>
    <xf numFmtId="0" fontId="5" fillId="19" borderId="49" xfId="0" applyFont="1" applyFill="1" applyBorder="1" applyAlignment="1">
      <alignment vertical="center"/>
    </xf>
    <xf numFmtId="0" fontId="5" fillId="19" borderId="0" xfId="0" applyFont="1" applyFill="1" applyAlignment="1">
      <alignment vertical="center"/>
    </xf>
    <xf numFmtId="0" fontId="7" fillId="19" borderId="0" xfId="0" applyFont="1" applyFill="1" applyAlignment="1">
      <alignment horizontal="center" vertical="center"/>
    </xf>
    <xf numFmtId="0" fontId="21" fillId="0" borderId="0" xfId="0" applyFont="1" applyAlignment="1">
      <alignment horizontal="center" vertical="center"/>
    </xf>
    <xf numFmtId="0" fontId="5" fillId="19" borderId="0" xfId="0" applyFont="1" applyFill="1" applyBorder="1" applyAlignment="1">
      <alignment/>
    </xf>
    <xf numFmtId="3" fontId="5" fillId="17" borderId="9" xfId="0" applyNumberFormat="1" applyFont="1" applyFill="1" applyBorder="1" applyAlignment="1" applyProtection="1">
      <alignment horizontal="left"/>
      <protection locked="0"/>
    </xf>
    <xf numFmtId="3" fontId="0" fillId="20" borderId="42" xfId="0" applyNumberFormat="1" applyFill="1" applyBorder="1" applyAlignment="1" applyProtection="1">
      <alignment horizontal="left"/>
      <protection locked="0"/>
    </xf>
    <xf numFmtId="3" fontId="0" fillId="20" borderId="46" xfId="0" applyNumberFormat="1" applyFill="1" applyBorder="1" applyAlignment="1" applyProtection="1">
      <alignment horizontal="left"/>
      <protection locked="0"/>
    </xf>
    <xf numFmtId="3" fontId="0" fillId="20" borderId="42" xfId="0" applyNumberFormat="1" applyFill="1" applyBorder="1" applyAlignment="1" applyProtection="1">
      <alignment/>
      <protection locked="0"/>
    </xf>
    <xf numFmtId="3" fontId="0" fillId="20" borderId="46" xfId="0" applyNumberFormat="1" applyFill="1" applyBorder="1" applyAlignment="1" applyProtection="1">
      <alignment/>
      <protection locked="0"/>
    </xf>
    <xf numFmtId="0" fontId="16" fillId="19" borderId="0" xfId="0" applyFont="1" applyFill="1" applyAlignment="1">
      <alignment horizontal="center" vertical="center"/>
    </xf>
    <xf numFmtId="0" fontId="31" fillId="21" borderId="0" xfId="0" applyFont="1" applyFill="1" applyAlignment="1">
      <alignment horizontal="center" vertical="center"/>
    </xf>
    <xf numFmtId="0" fontId="9" fillId="19" borderId="35" xfId="0" applyFont="1" applyFill="1" applyBorder="1" applyAlignment="1">
      <alignment/>
    </xf>
    <xf numFmtId="0" fontId="0" fillId="0" borderId="35" xfId="0" applyBorder="1" applyAlignment="1">
      <alignment/>
    </xf>
    <xf numFmtId="0" fontId="0" fillId="29" borderId="49" xfId="0" applyFill="1" applyBorder="1" applyAlignment="1">
      <alignment/>
    </xf>
    <xf numFmtId="0" fontId="9" fillId="19" borderId="47" xfId="0" applyFont="1" applyFill="1" applyBorder="1" applyAlignment="1">
      <alignment/>
    </xf>
    <xf numFmtId="0" fontId="5" fillId="19" borderId="35" xfId="0" applyFont="1" applyFill="1" applyBorder="1" applyAlignment="1">
      <alignment/>
    </xf>
    <xf numFmtId="0" fontId="0" fillId="20" borderId="50" xfId="0" applyFill="1" applyBorder="1" applyAlignment="1" applyProtection="1">
      <alignment/>
      <protection locked="0"/>
    </xf>
    <xf numFmtId="0" fontId="6" fillId="19" borderId="0" xfId="0" applyFont="1" applyFill="1" applyAlignment="1">
      <alignment horizontal="center"/>
    </xf>
    <xf numFmtId="0" fontId="0" fillId="0" borderId="0" xfId="0" applyAlignment="1">
      <alignment horizontal="center"/>
    </xf>
    <xf numFmtId="0" fontId="9" fillId="19" borderId="42" xfId="0" applyFont="1" applyFill="1" applyBorder="1" applyAlignment="1">
      <alignment/>
    </xf>
    <xf numFmtId="0" fontId="0" fillId="29" borderId="0" xfId="0" applyFill="1" applyAlignment="1">
      <alignment/>
    </xf>
    <xf numFmtId="0" fontId="0" fillId="29" borderId="22" xfId="0" applyFill="1" applyBorder="1" applyAlignment="1">
      <alignment/>
    </xf>
    <xf numFmtId="0" fontId="9" fillId="29" borderId="51" xfId="0" applyFont="1" applyFill="1" applyBorder="1" applyAlignment="1">
      <alignment horizontal="center"/>
    </xf>
    <xf numFmtId="0" fontId="0" fillId="0" borderId="14" xfId="0" applyBorder="1" applyAlignment="1">
      <alignment/>
    </xf>
    <xf numFmtId="0" fontId="0" fillId="0" borderId="52" xfId="0" applyBorder="1" applyAlignment="1">
      <alignment/>
    </xf>
    <xf numFmtId="0" fontId="0" fillId="0" borderId="21" xfId="0" applyBorder="1" applyAlignment="1">
      <alignment/>
    </xf>
    <xf numFmtId="0" fontId="0" fillId="0" borderId="22" xfId="0" applyBorder="1" applyAlignment="1">
      <alignment/>
    </xf>
    <xf numFmtId="0" fontId="0" fillId="0" borderId="53" xfId="0" applyBorder="1" applyAlignment="1">
      <alignment/>
    </xf>
    <xf numFmtId="0" fontId="0" fillId="0" borderId="10" xfId="0" applyBorder="1" applyAlignment="1">
      <alignment/>
    </xf>
    <xf numFmtId="0" fontId="0" fillId="0" borderId="54" xfId="0" applyBorder="1" applyAlignment="1">
      <alignment/>
    </xf>
    <xf numFmtId="0" fontId="5" fillId="17" borderId="9" xfId="0" applyFont="1" applyFill="1" applyBorder="1" applyAlignment="1" applyProtection="1">
      <alignment/>
      <protection locked="0"/>
    </xf>
    <xf numFmtId="0" fontId="5" fillId="17" borderId="9" xfId="0" applyFont="1" applyFill="1" applyBorder="1" applyAlignment="1" applyProtection="1">
      <alignment/>
      <protection/>
    </xf>
    <xf numFmtId="0" fontId="0" fillId="20" borderId="42" xfId="0" applyFill="1" applyBorder="1" applyAlignment="1" applyProtection="1">
      <alignment/>
      <protection/>
    </xf>
    <xf numFmtId="0" fontId="0" fillId="20" borderId="46" xfId="0" applyFill="1" applyBorder="1" applyAlignment="1" applyProtection="1">
      <alignment/>
      <protection/>
    </xf>
    <xf numFmtId="0" fontId="5" fillId="19" borderId="42" xfId="0" applyFont="1" applyFill="1" applyBorder="1" applyAlignment="1">
      <alignment/>
    </xf>
    <xf numFmtId="0" fontId="9" fillId="19" borderId="0" xfId="0" applyFont="1" applyFill="1" applyAlignment="1">
      <alignment horizontal="center"/>
    </xf>
    <xf numFmtId="0" fontId="0" fillId="0" borderId="0" xfId="0" applyFont="1" applyAlignment="1">
      <alignment horizontal="center"/>
    </xf>
    <xf numFmtId="0" fontId="13" fillId="21" borderId="0" xfId="0" applyFont="1" applyFill="1" applyAlignment="1">
      <alignment horizontal="right"/>
    </xf>
    <xf numFmtId="0" fontId="0" fillId="21" borderId="0" xfId="0" applyFill="1" applyAlignment="1">
      <alignment/>
    </xf>
    <xf numFmtId="0" fontId="9" fillId="19" borderId="0" xfId="0" applyFont="1" applyFill="1" applyAlignment="1">
      <alignment/>
    </xf>
    <xf numFmtId="0" fontId="10" fillId="19" borderId="0" xfId="0" applyFont="1" applyFill="1" applyAlignment="1">
      <alignment horizontal="center"/>
    </xf>
    <xf numFmtId="0" fontId="5" fillId="24" borderId="21" xfId="0" applyFont="1" applyFill="1" applyBorder="1" applyAlignment="1">
      <alignment vertical="center"/>
    </xf>
    <xf numFmtId="0" fontId="5" fillId="24" borderId="48" xfId="0" applyFont="1" applyFill="1" applyBorder="1" applyAlignment="1">
      <alignment vertical="center"/>
    </xf>
    <xf numFmtId="0" fontId="30" fillId="24" borderId="49" xfId="0" applyFont="1" applyFill="1" applyBorder="1" applyAlignment="1">
      <alignment vertical="center"/>
    </xf>
    <xf numFmtId="0" fontId="13" fillId="24" borderId="0" xfId="0" applyFont="1" applyFill="1" applyBorder="1" applyAlignment="1">
      <alignment vertical="center"/>
    </xf>
    <xf numFmtId="0" fontId="5" fillId="24" borderId="0" xfId="0" applyFont="1" applyFill="1" applyBorder="1" applyAlignment="1">
      <alignment vertical="center"/>
    </xf>
    <xf numFmtId="0" fontId="29" fillId="24" borderId="49" xfId="0" applyFont="1" applyFill="1" applyBorder="1" applyAlignment="1">
      <alignment vertical="center"/>
    </xf>
    <xf numFmtId="0" fontId="2" fillId="24" borderId="0" xfId="0" applyFont="1" applyFill="1" applyBorder="1" applyAlignment="1">
      <alignment vertical="center"/>
    </xf>
    <xf numFmtId="0" fontId="11" fillId="24" borderId="0" xfId="0" applyFont="1" applyFill="1" applyBorder="1" applyAlignment="1">
      <alignment horizontal="right" vertical="center"/>
    </xf>
    <xf numFmtId="0" fontId="0" fillId="24" borderId="0" xfId="0" applyFill="1" applyBorder="1" applyAlignment="1">
      <alignment vertical="center"/>
    </xf>
    <xf numFmtId="0" fontId="0" fillId="24" borderId="22" xfId="0" applyFill="1" applyBorder="1" applyAlignment="1">
      <alignment vertical="center"/>
    </xf>
    <xf numFmtId="0" fontId="11" fillId="24" borderId="49" xfId="0" applyFont="1" applyFill="1" applyBorder="1" applyAlignment="1">
      <alignment vertical="center"/>
    </xf>
    <xf numFmtId="0" fontId="5" fillId="20" borderId="55"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56" xfId="0" applyBorder="1" applyAlignment="1" applyProtection="1">
      <alignment vertical="center"/>
      <protection locked="0"/>
    </xf>
    <xf numFmtId="0" fontId="5" fillId="20" borderId="57" xfId="0" applyFont="1" applyFill="1" applyBorder="1" applyAlignment="1" applyProtection="1">
      <alignment horizontal="left" vertical="center"/>
      <protection locked="0"/>
    </xf>
    <xf numFmtId="0" fontId="5" fillId="20" borderId="58" xfId="0" applyFont="1" applyFill="1" applyBorder="1" applyAlignment="1" applyProtection="1">
      <alignment horizontal="left" vertical="center"/>
      <protection locked="0"/>
    </xf>
    <xf numFmtId="0" fontId="5" fillId="20" borderId="59" xfId="0" applyFont="1" applyFill="1" applyBorder="1" applyAlignment="1" applyProtection="1">
      <alignment horizontal="left" vertical="center"/>
      <protection locked="0"/>
    </xf>
    <xf numFmtId="0" fontId="12" fillId="24" borderId="22" xfId="0" applyFont="1" applyFill="1" applyBorder="1" applyAlignment="1">
      <alignment horizontal="center" vertical="top" wrapText="1"/>
    </xf>
    <xf numFmtId="0" fontId="12" fillId="24" borderId="18" xfId="0" applyFont="1" applyFill="1" applyBorder="1" applyAlignment="1">
      <alignment horizontal="center" vertical="top" wrapText="1"/>
    </xf>
    <xf numFmtId="0" fontId="12" fillId="24" borderId="60" xfId="0" applyFont="1" applyFill="1" applyBorder="1" applyAlignment="1">
      <alignment horizontal="center" vertical="top" wrapText="1"/>
    </xf>
    <xf numFmtId="0" fontId="11" fillId="24" borderId="61" xfId="0" applyFont="1" applyFill="1" applyBorder="1" applyAlignment="1">
      <alignment vertical="center"/>
    </xf>
    <xf numFmtId="0" fontId="0" fillId="24" borderId="35" xfId="0" applyFill="1" applyBorder="1" applyAlignment="1">
      <alignment vertical="center"/>
    </xf>
    <xf numFmtId="0" fontId="11" fillId="24" borderId="35" xfId="0" applyFont="1" applyFill="1" applyBorder="1" applyAlignment="1">
      <alignment vertical="center" wrapText="1"/>
    </xf>
    <xf numFmtId="0" fontId="0" fillId="24" borderId="35" xfId="0" applyFill="1" applyBorder="1" applyAlignment="1">
      <alignment vertical="center" wrapText="1"/>
    </xf>
    <xf numFmtId="0" fontId="0" fillId="24" borderId="62" xfId="0" applyFill="1" applyBorder="1" applyAlignment="1">
      <alignment vertical="center" wrapText="1"/>
    </xf>
    <xf numFmtId="0" fontId="0" fillId="24" borderId="0" xfId="0" applyFill="1" applyBorder="1" applyAlignment="1">
      <alignment vertical="center" wrapText="1"/>
    </xf>
    <xf numFmtId="0" fontId="0" fillId="24" borderId="48" xfId="0" applyFill="1" applyBorder="1" applyAlignment="1">
      <alignment vertical="center" wrapText="1"/>
    </xf>
    <xf numFmtId="0" fontId="5" fillId="20" borderId="51" xfId="0" applyFont="1" applyFill="1" applyBorder="1" applyAlignment="1" applyProtection="1">
      <alignment vertical="center"/>
      <protection locked="0"/>
    </xf>
    <xf numFmtId="0" fontId="5" fillId="20" borderId="14" xfId="0" applyFont="1" applyFill="1" applyBorder="1" applyAlignment="1" applyProtection="1">
      <alignment vertical="center"/>
      <protection locked="0"/>
    </xf>
    <xf numFmtId="0" fontId="5" fillId="20" borderId="63" xfId="0" applyFont="1" applyFill="1" applyBorder="1" applyAlignment="1" applyProtection="1">
      <alignment vertical="center"/>
      <protection locked="0"/>
    </xf>
    <xf numFmtId="0" fontId="5" fillId="20" borderId="64" xfId="0" applyFont="1" applyFill="1" applyBorder="1" applyAlignment="1" applyProtection="1">
      <alignment vertical="center"/>
      <protection locked="0"/>
    </xf>
    <xf numFmtId="0" fontId="5" fillId="20" borderId="47" xfId="0" applyFont="1" applyFill="1" applyBorder="1" applyAlignment="1" applyProtection="1">
      <alignment vertical="center"/>
      <protection locked="0"/>
    </xf>
    <xf numFmtId="0" fontId="5" fillId="20" borderId="65" xfId="0" applyFont="1" applyFill="1" applyBorder="1" applyAlignment="1" applyProtection="1">
      <alignment vertical="center"/>
      <protection locked="0"/>
    </xf>
    <xf numFmtId="0" fontId="5" fillId="24" borderId="64" xfId="0" applyFont="1" applyFill="1" applyBorder="1" applyAlignment="1">
      <alignment vertical="center"/>
    </xf>
    <xf numFmtId="0" fontId="5" fillId="20" borderId="52" xfId="0" applyFont="1" applyFill="1" applyBorder="1" applyAlignment="1" applyProtection="1">
      <alignment vertical="center"/>
      <protection locked="0"/>
    </xf>
    <xf numFmtId="0" fontId="5" fillId="20" borderId="21" xfId="0" applyFont="1" applyFill="1" applyBorder="1" applyAlignment="1" applyProtection="1">
      <alignment vertical="center"/>
      <protection locked="0"/>
    </xf>
    <xf numFmtId="0" fontId="5" fillId="20" borderId="0" xfId="0" applyFont="1" applyFill="1" applyBorder="1" applyAlignment="1" applyProtection="1">
      <alignment vertical="center"/>
      <protection locked="0"/>
    </xf>
    <xf numFmtId="0" fontId="5" fillId="20" borderId="22" xfId="0" applyFont="1" applyFill="1" applyBorder="1" applyAlignment="1" applyProtection="1">
      <alignment vertical="center"/>
      <protection locked="0"/>
    </xf>
    <xf numFmtId="0" fontId="5" fillId="20" borderId="66" xfId="0" applyFont="1" applyFill="1" applyBorder="1" applyAlignment="1" applyProtection="1">
      <alignment vertical="center"/>
      <protection locked="0"/>
    </xf>
    <xf numFmtId="0" fontId="11" fillId="24" borderId="67" xfId="0" applyFont="1" applyFill="1" applyBorder="1" applyAlignment="1">
      <alignment vertical="center"/>
    </xf>
    <xf numFmtId="0" fontId="12" fillId="0" borderId="47" xfId="0" applyFont="1" applyBorder="1" applyAlignment="1">
      <alignment vertical="center"/>
    </xf>
    <xf numFmtId="3" fontId="0" fillId="20" borderId="68" xfId="0" applyNumberForma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69" xfId="0" applyBorder="1" applyAlignment="1">
      <alignment horizontal="center" vertical="center"/>
    </xf>
    <xf numFmtId="0" fontId="12" fillId="21" borderId="20" xfId="0" applyFont="1" applyFill="1" applyBorder="1" applyAlignment="1">
      <alignment horizontal="center" vertical="center"/>
    </xf>
    <xf numFmtId="0" fontId="12" fillId="21" borderId="70" xfId="0" applyFont="1" applyFill="1" applyBorder="1" applyAlignment="1">
      <alignment horizontal="center" vertical="center"/>
    </xf>
    <xf numFmtId="0" fontId="5" fillId="20" borderId="71" xfId="0" applyFont="1" applyFill="1" applyBorder="1" applyAlignment="1" applyProtection="1">
      <alignment horizontal="center" vertical="center" wrapText="1"/>
      <protection locked="0"/>
    </xf>
    <xf numFmtId="0" fontId="5" fillId="20" borderId="20" xfId="0" applyFont="1" applyFill="1" applyBorder="1" applyAlignment="1" applyProtection="1">
      <alignment horizontal="center" vertical="center" wrapText="1"/>
      <protection locked="0"/>
    </xf>
    <xf numFmtId="0" fontId="5" fillId="20" borderId="23" xfId="0" applyFont="1" applyFill="1" applyBorder="1" applyAlignment="1" applyProtection="1">
      <alignment horizontal="center" vertical="center" wrapText="1"/>
      <protection locked="0"/>
    </xf>
    <xf numFmtId="0" fontId="11" fillId="21" borderId="24" xfId="0" applyFont="1" applyFill="1" applyBorder="1" applyAlignment="1">
      <alignment horizontal="center" vertical="center"/>
    </xf>
    <xf numFmtId="0" fontId="0" fillId="0" borderId="68" xfId="0" applyBorder="1" applyAlignment="1">
      <alignment horizontal="center" vertical="center"/>
    </xf>
    <xf numFmtId="0" fontId="5" fillId="21" borderId="72" xfId="0" applyFont="1" applyFill="1" applyBorder="1" applyAlignment="1">
      <alignment horizontal="center" vertical="center" wrapText="1"/>
    </xf>
    <xf numFmtId="0" fontId="5" fillId="21" borderId="24" xfId="0" applyFont="1" applyFill="1" applyBorder="1" applyAlignment="1">
      <alignment horizontal="center" vertical="center" wrapText="1"/>
    </xf>
    <xf numFmtId="0" fontId="5" fillId="21" borderId="41" xfId="0" applyFont="1" applyFill="1" applyBorder="1" applyAlignment="1">
      <alignment horizontal="center" vertical="center" wrapText="1"/>
    </xf>
    <xf numFmtId="0" fontId="5" fillId="21" borderId="73" xfId="0" applyFont="1" applyFill="1" applyBorder="1" applyAlignment="1">
      <alignment horizontal="center" vertical="center" wrapText="1"/>
    </xf>
    <xf numFmtId="0" fontId="5" fillId="21" borderId="19" xfId="0" applyFont="1" applyFill="1" applyBorder="1" applyAlignment="1">
      <alignment horizontal="center" vertical="center" wrapText="1"/>
    </xf>
    <xf numFmtId="0" fontId="5" fillId="21" borderId="74" xfId="0" applyFont="1" applyFill="1" applyBorder="1" applyAlignment="1">
      <alignment horizontal="center" vertical="center" wrapText="1"/>
    </xf>
    <xf numFmtId="0" fontId="11" fillId="21" borderId="71" xfId="0" applyFont="1" applyFill="1" applyBorder="1" applyAlignment="1">
      <alignment horizontal="center" vertical="center" textRotation="90" wrapText="1"/>
    </xf>
    <xf numFmtId="0" fontId="0" fillId="0" borderId="71" xfId="0" applyBorder="1" applyAlignment="1">
      <alignment vertical="center" textRotation="90" wrapText="1"/>
    </xf>
    <xf numFmtId="0" fontId="0" fillId="0" borderId="72" xfId="0" applyBorder="1" applyAlignment="1">
      <alignment vertical="center" textRotation="90" wrapText="1"/>
    </xf>
    <xf numFmtId="0" fontId="5" fillId="21" borderId="0" xfId="0" applyFont="1" applyFill="1" applyAlignment="1">
      <alignment/>
    </xf>
    <xf numFmtId="0" fontId="11" fillId="21" borderId="20" xfId="0" applyFont="1" applyFill="1" applyBorder="1" applyAlignment="1">
      <alignment horizontal="center" vertical="center"/>
    </xf>
    <xf numFmtId="0" fontId="0" fillId="0" borderId="70" xfId="0" applyBorder="1" applyAlignment="1">
      <alignment horizontal="center" vertical="center"/>
    </xf>
    <xf numFmtId="0" fontId="12" fillId="0" borderId="0" xfId="0" applyFont="1" applyBorder="1" applyAlignment="1">
      <alignment vertical="center"/>
    </xf>
    <xf numFmtId="14" fontId="0" fillId="20" borderId="70" xfId="0" applyNumberFormat="1" applyFill="1" applyBorder="1" applyAlignment="1" applyProtection="1">
      <alignment horizontal="center" vertical="center"/>
      <protection locked="0"/>
    </xf>
    <xf numFmtId="0" fontId="0" fillId="20" borderId="11" xfId="0" applyFill="1" applyBorder="1" applyAlignment="1" applyProtection="1">
      <alignment horizontal="center" vertical="center"/>
      <protection locked="0"/>
    </xf>
    <xf numFmtId="0" fontId="0" fillId="20" borderId="56" xfId="0" applyFill="1" applyBorder="1" applyAlignment="1" applyProtection="1">
      <alignment horizontal="center" vertical="center"/>
      <protection locked="0"/>
    </xf>
    <xf numFmtId="0" fontId="5" fillId="21" borderId="36" xfId="0" applyFont="1" applyFill="1" applyBorder="1" applyAlignment="1">
      <alignment horizontal="center" vertical="center" wrapText="1"/>
    </xf>
    <xf numFmtId="0" fontId="5" fillId="21" borderId="16" xfId="0" applyFont="1" applyFill="1" applyBorder="1" applyAlignment="1">
      <alignment horizontal="center" vertical="center" wrapText="1"/>
    </xf>
    <xf numFmtId="0" fontId="5" fillId="21" borderId="75" xfId="0" applyFont="1" applyFill="1" applyBorder="1" applyAlignment="1">
      <alignment horizontal="center" vertical="center" wrapText="1"/>
    </xf>
    <xf numFmtId="0" fontId="6" fillId="21" borderId="76" xfId="0" applyFont="1" applyFill="1" applyBorder="1" applyAlignment="1">
      <alignment horizontal="center" vertical="center" wrapText="1"/>
    </xf>
    <xf numFmtId="0" fontId="2" fillId="0" borderId="13" xfId="0" applyFont="1" applyBorder="1" applyAlignment="1">
      <alignment wrapText="1"/>
    </xf>
    <xf numFmtId="0" fontId="2" fillId="0" borderId="77" xfId="0" applyFont="1" applyBorder="1" applyAlignment="1">
      <alignment wrapText="1"/>
    </xf>
    <xf numFmtId="0" fontId="9" fillId="21" borderId="51"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9" fillId="21" borderId="78"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9" xfId="0" applyBorder="1" applyAlignment="1">
      <alignment horizontal="center" vertical="center" wrapText="1"/>
    </xf>
    <xf numFmtId="0" fontId="9" fillId="21" borderId="35"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9" fillId="21"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9" fillId="21" borderId="35"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10" xfId="0" applyBorder="1" applyAlignment="1">
      <alignment horizontal="center" vertical="center" textRotation="90" wrapText="1"/>
    </xf>
    <xf numFmtId="0" fontId="9" fillId="21" borderId="17" xfId="0" applyFont="1" applyFill="1" applyBorder="1" applyAlignment="1">
      <alignment horizontal="center" textRotation="90" wrapText="1"/>
    </xf>
    <xf numFmtId="0" fontId="0" fillId="0" borderId="18" xfId="0" applyBorder="1" applyAlignment="1">
      <alignment horizontal="center" textRotation="90" wrapText="1"/>
    </xf>
    <xf numFmtId="0" fontId="0" fillId="0" borderId="19" xfId="0" applyBorder="1" applyAlignment="1">
      <alignment horizontal="center" textRotation="90" wrapText="1"/>
    </xf>
    <xf numFmtId="0" fontId="9" fillId="21" borderId="51" xfId="0" applyFont="1" applyFill="1" applyBorder="1" applyAlignment="1">
      <alignment horizontal="center"/>
    </xf>
    <xf numFmtId="0" fontId="9" fillId="21" borderId="52" xfId="0" applyFont="1" applyFill="1" applyBorder="1" applyAlignment="1">
      <alignment horizontal="center"/>
    </xf>
    <xf numFmtId="0" fontId="9" fillId="21" borderId="70" xfId="0" applyFont="1" applyFill="1" applyBorder="1" applyAlignment="1">
      <alignment horizontal="center"/>
    </xf>
    <xf numFmtId="0" fontId="0" fillId="0" borderId="56" xfId="0" applyBorder="1" applyAlignment="1">
      <alignment horizontal="center"/>
    </xf>
    <xf numFmtId="0" fontId="9" fillId="19" borderId="11" xfId="0" applyFont="1" applyFill="1" applyBorder="1" applyAlignment="1">
      <alignment horizontal="center"/>
    </xf>
    <xf numFmtId="0" fontId="13" fillId="19" borderId="11" xfId="0" applyFont="1" applyFill="1" applyBorder="1" applyAlignment="1">
      <alignment horizontal="center"/>
    </xf>
    <xf numFmtId="4" fontId="0" fillId="20" borderId="11" xfId="0" applyNumberFormat="1" applyFill="1" applyBorder="1" applyAlignment="1">
      <alignment horizontal="center"/>
    </xf>
    <xf numFmtId="4" fontId="0" fillId="0" borderId="11" xfId="0" applyNumberFormat="1" applyBorder="1" applyAlignment="1">
      <alignment/>
    </xf>
    <xf numFmtId="4" fontId="0" fillId="0" borderId="80" xfId="0" applyNumberFormat="1" applyBorder="1" applyAlignment="1">
      <alignment/>
    </xf>
    <xf numFmtId="0" fontId="6" fillId="21" borderId="42" xfId="0" applyFont="1" applyFill="1" applyBorder="1" applyAlignment="1">
      <alignment/>
    </xf>
    <xf numFmtId="0" fontId="5" fillId="21" borderId="70" xfId="0" applyFont="1" applyFill="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11" fillId="21" borderId="81" xfId="0" applyFont="1" applyFill="1" applyBorder="1" applyAlignment="1">
      <alignment horizontal="center"/>
    </xf>
    <xf numFmtId="0" fontId="0" fillId="0" borderId="13" xfId="0" applyBorder="1" applyAlignment="1">
      <alignment horizontal="center"/>
    </xf>
    <xf numFmtId="0" fontId="0" fillId="0" borderId="77" xfId="0" applyBorder="1" applyAlignment="1">
      <alignment horizontal="center"/>
    </xf>
    <xf numFmtId="0" fontId="11" fillId="21" borderId="13" xfId="0" applyFont="1" applyFill="1" applyBorder="1" applyAlignment="1">
      <alignment horizontal="center"/>
    </xf>
    <xf numFmtId="0" fontId="0" fillId="0" borderId="13" xfId="0" applyBorder="1" applyAlignment="1">
      <alignment/>
    </xf>
    <xf numFmtId="0" fontId="0" fillId="0" borderId="82" xfId="0" applyBorder="1" applyAlignment="1">
      <alignment/>
    </xf>
    <xf numFmtId="3" fontId="5" fillId="17" borderId="70" xfId="0" applyNumberFormat="1" applyFont="1" applyFill="1" applyBorder="1" applyAlignment="1" applyProtection="1">
      <alignment horizontal="center" vertical="center"/>
      <protection/>
    </xf>
    <xf numFmtId="3" fontId="5" fillId="17" borderId="56" xfId="0" applyNumberFormat="1" applyFont="1" applyFill="1" applyBorder="1" applyAlignment="1" applyProtection="1">
      <alignment horizontal="center" vertical="center"/>
      <protection/>
    </xf>
    <xf numFmtId="0" fontId="5" fillId="22" borderId="70" xfId="0" applyFont="1" applyFill="1" applyBorder="1" applyAlignment="1" applyProtection="1">
      <alignment horizontal="center" vertical="center"/>
      <protection/>
    </xf>
    <xf numFmtId="0" fontId="5" fillId="22" borderId="11" xfId="0" applyFont="1" applyFill="1" applyBorder="1" applyAlignment="1" applyProtection="1">
      <alignment horizontal="center" vertical="center"/>
      <protection/>
    </xf>
    <xf numFmtId="3" fontId="5" fillId="19" borderId="70" xfId="0" applyNumberFormat="1" applyFont="1" applyFill="1" applyBorder="1" applyAlignment="1" applyProtection="1">
      <alignment vertical="center"/>
      <protection/>
    </xf>
    <xf numFmtId="0" fontId="0" fillId="0" borderId="56" xfId="0" applyBorder="1" applyAlignment="1" applyProtection="1">
      <alignment vertical="center"/>
      <protection/>
    </xf>
    <xf numFmtId="0" fontId="9" fillId="19" borderId="35"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9" fillId="21" borderId="53" xfId="0" applyFont="1" applyFill="1" applyBorder="1" applyAlignment="1">
      <alignment horizontal="center"/>
    </xf>
    <xf numFmtId="0" fontId="9" fillId="21" borderId="54" xfId="0" applyFont="1" applyFill="1" applyBorder="1" applyAlignment="1">
      <alignment horizontal="center"/>
    </xf>
    <xf numFmtId="0" fontId="9" fillId="21" borderId="21" xfId="0" applyFont="1" applyFill="1" applyBorder="1" applyAlignment="1">
      <alignment horizontal="center"/>
    </xf>
    <xf numFmtId="0" fontId="13" fillId="21" borderId="22" xfId="0" applyFont="1" applyFill="1" applyBorder="1" applyAlignment="1">
      <alignment horizontal="center"/>
    </xf>
    <xf numFmtId="0" fontId="9" fillId="21" borderId="17" xfId="0" applyFont="1" applyFill="1" applyBorder="1" applyAlignment="1">
      <alignment horizontal="center" textRotation="90"/>
    </xf>
    <xf numFmtId="0" fontId="0" fillId="0" borderId="18" xfId="0" applyBorder="1" applyAlignment="1">
      <alignment horizontal="center" textRotation="90"/>
    </xf>
    <xf numFmtId="0" fontId="0" fillId="0" borderId="19" xfId="0" applyBorder="1" applyAlignment="1">
      <alignment horizontal="center" textRotation="90"/>
    </xf>
    <xf numFmtId="0" fontId="9" fillId="21" borderId="12" xfId="0" applyFont="1" applyFill="1" applyBorder="1" applyAlignment="1">
      <alignment horizontal="center" vertical="center" wrapText="1" shrinkToFit="1"/>
    </xf>
    <xf numFmtId="0" fontId="13" fillId="0" borderId="83" xfId="0" applyFont="1" applyBorder="1" applyAlignment="1">
      <alignment horizontal="center" vertical="center" wrapText="1" shrinkToFit="1"/>
    </xf>
    <xf numFmtId="0" fontId="13" fillId="0" borderId="21" xfId="0" applyFont="1" applyBorder="1" applyAlignment="1">
      <alignment horizontal="center" vertical="center" wrapText="1" shrinkToFit="1"/>
    </xf>
    <xf numFmtId="0" fontId="13" fillId="0" borderId="22" xfId="0" applyFont="1" applyBorder="1" applyAlignment="1">
      <alignment horizontal="center" vertical="center" wrapText="1" shrinkToFit="1"/>
    </xf>
    <xf numFmtId="0" fontId="13" fillId="0" borderId="53" xfId="0" applyFont="1" applyBorder="1" applyAlignment="1">
      <alignment horizontal="center" vertical="center" wrapText="1" shrinkToFit="1"/>
    </xf>
    <xf numFmtId="0" fontId="13" fillId="0" borderId="54" xfId="0" applyFont="1" applyBorder="1" applyAlignment="1">
      <alignment horizontal="center" vertical="center" wrapText="1" shrinkToFit="1"/>
    </xf>
    <xf numFmtId="0" fontId="0" fillId="0" borderId="56" xfId="0" applyBorder="1" applyAlignment="1">
      <alignment vertical="center"/>
    </xf>
    <xf numFmtId="0" fontId="9" fillId="21" borderId="84" xfId="0" applyFont="1" applyFill="1" applyBorder="1" applyAlignment="1">
      <alignment horizontal="center" textRotation="90"/>
    </xf>
    <xf numFmtId="0" fontId="0" fillId="0" borderId="85" xfId="0" applyBorder="1" applyAlignment="1">
      <alignment horizontal="center" textRotation="90"/>
    </xf>
    <xf numFmtId="0" fontId="0" fillId="0" borderId="74" xfId="0" applyBorder="1" applyAlignment="1">
      <alignment horizontal="center" textRotation="90"/>
    </xf>
    <xf numFmtId="3" fontId="5" fillId="17" borderId="70" xfId="0" applyNumberFormat="1" applyFont="1" applyFill="1" applyBorder="1" applyAlignment="1" applyProtection="1">
      <alignment horizontal="center" vertical="center"/>
      <protection locked="0"/>
    </xf>
    <xf numFmtId="3" fontId="5" fillId="17" borderId="56" xfId="0" applyNumberFormat="1" applyFont="1" applyFill="1" applyBorder="1" applyAlignment="1" applyProtection="1">
      <alignment horizontal="center" vertical="center"/>
      <protection locked="0"/>
    </xf>
    <xf numFmtId="0" fontId="9" fillId="21" borderId="20" xfId="0" applyFont="1" applyFill="1" applyBorder="1" applyAlignment="1">
      <alignment horizontal="center"/>
    </xf>
    <xf numFmtId="0" fontId="13" fillId="21" borderId="20" xfId="0" applyFont="1" applyFill="1" applyBorder="1" applyAlignment="1">
      <alignment horizontal="center"/>
    </xf>
    <xf numFmtId="0" fontId="5" fillId="21" borderId="86" xfId="0" applyFont="1" applyFill="1" applyBorder="1" applyAlignment="1">
      <alignment/>
    </xf>
    <xf numFmtId="0" fontId="0" fillId="0" borderId="37" xfId="0" applyBorder="1" applyAlignment="1">
      <alignment/>
    </xf>
    <xf numFmtId="0" fontId="5" fillId="21" borderId="86" xfId="0" applyFont="1" applyFill="1" applyBorder="1" applyAlignment="1">
      <alignment horizontal="center"/>
    </xf>
    <xf numFmtId="0" fontId="0" fillId="21" borderId="37" xfId="0" applyFill="1" applyBorder="1" applyAlignment="1">
      <alignment horizontal="center"/>
    </xf>
    <xf numFmtId="0" fontId="0" fillId="21" borderId="87" xfId="0" applyFill="1" applyBorder="1" applyAlignment="1">
      <alignment horizontal="center"/>
    </xf>
    <xf numFmtId="4" fontId="0" fillId="20" borderId="70" xfId="0" applyNumberFormat="1" applyFill="1" applyBorder="1" applyAlignment="1">
      <alignment horizontal="center"/>
    </xf>
    <xf numFmtId="4" fontId="0" fillId="0" borderId="11" xfId="0" applyNumberFormat="1" applyBorder="1" applyAlignment="1">
      <alignment horizontal="center"/>
    </xf>
    <xf numFmtId="4" fontId="0" fillId="0" borderId="56" xfId="0" applyNumberFormat="1" applyBorder="1" applyAlignment="1">
      <alignment horizontal="center"/>
    </xf>
    <xf numFmtId="0" fontId="11" fillId="21" borderId="70" xfId="0" applyFont="1" applyFill="1" applyBorder="1" applyAlignment="1">
      <alignment horizontal="center"/>
    </xf>
    <xf numFmtId="0" fontId="12" fillId="21" borderId="11" xfId="0" applyFont="1" applyFill="1" applyBorder="1" applyAlignment="1">
      <alignment horizontal="center"/>
    </xf>
    <xf numFmtId="0" fontId="12" fillId="21" borderId="80" xfId="0" applyFont="1" applyFill="1" applyBorder="1" applyAlignment="1">
      <alignment horizontal="center"/>
    </xf>
    <xf numFmtId="0" fontId="0" fillId="21" borderId="68" xfId="0" applyFill="1" applyBorder="1" applyAlignment="1">
      <alignment/>
    </xf>
    <xf numFmtId="0" fontId="0" fillId="21" borderId="37" xfId="0" applyFill="1" applyBorder="1" applyAlignment="1">
      <alignment/>
    </xf>
    <xf numFmtId="0" fontId="0" fillId="21" borderId="69" xfId="0" applyFill="1" applyBorder="1" applyAlignment="1">
      <alignment/>
    </xf>
    <xf numFmtId="4" fontId="5" fillId="17" borderId="55" xfId="0" applyNumberFormat="1" applyFont="1" applyFill="1" applyBorder="1" applyAlignment="1">
      <alignment horizontal="center"/>
    </xf>
    <xf numFmtId="0" fontId="12" fillId="21" borderId="16" xfId="0" applyFont="1" applyFill="1" applyBorder="1" applyAlignment="1">
      <alignment horizontal="center" vertical="center"/>
    </xf>
    <xf numFmtId="0" fontId="12" fillId="21" borderId="81" xfId="0" applyFont="1" applyFill="1" applyBorder="1" applyAlignment="1">
      <alignment horizontal="center" vertical="center"/>
    </xf>
    <xf numFmtId="0" fontId="5" fillId="21" borderId="70" xfId="0" applyFont="1" applyFill="1" applyBorder="1" applyAlignment="1">
      <alignment horizontal="center" vertical="center"/>
    </xf>
    <xf numFmtId="0" fontId="5" fillId="21" borderId="11" xfId="0" applyFont="1" applyFill="1" applyBorder="1" applyAlignment="1">
      <alignment horizontal="center" vertical="center"/>
    </xf>
    <xf numFmtId="0" fontId="29" fillId="21" borderId="76" xfId="0" applyFont="1" applyFill="1" applyBorder="1" applyAlignment="1">
      <alignment horizontal="center" vertical="center"/>
    </xf>
    <xf numFmtId="0" fontId="2" fillId="0" borderId="13" xfId="0" applyFont="1" applyBorder="1" applyAlignment="1">
      <alignment horizontal="center" vertical="center"/>
    </xf>
    <xf numFmtId="0" fontId="2" fillId="0" borderId="77" xfId="0" applyFont="1" applyBorder="1" applyAlignment="1">
      <alignment horizontal="center" vertical="center"/>
    </xf>
    <xf numFmtId="0" fontId="11" fillId="21" borderId="68" xfId="0" applyFont="1" applyFill="1" applyBorder="1" applyAlignment="1">
      <alignment horizontal="center"/>
    </xf>
    <xf numFmtId="0" fontId="12" fillId="21" borderId="37" xfId="0" applyFont="1" applyFill="1" applyBorder="1" applyAlignment="1">
      <alignment horizontal="center"/>
    </xf>
    <xf numFmtId="0" fontId="12" fillId="21" borderId="87" xfId="0" applyFont="1" applyFill="1" applyBorder="1" applyAlignment="1">
      <alignment horizontal="center"/>
    </xf>
    <xf numFmtId="0" fontId="5" fillId="20" borderId="55" xfId="0" applyFont="1" applyFill="1" applyBorder="1" applyAlignment="1" applyProtection="1">
      <alignment horizontal="center" vertical="center"/>
      <protection/>
    </xf>
    <xf numFmtId="0" fontId="0" fillId="0" borderId="56" xfId="0" applyBorder="1" applyAlignment="1" applyProtection="1">
      <alignment horizontal="center" vertical="center"/>
      <protection/>
    </xf>
    <xf numFmtId="0" fontId="5" fillId="21" borderId="55" xfId="0" applyFont="1" applyFill="1" applyBorder="1" applyAlignment="1" applyProtection="1">
      <alignment horizontal="center" vertical="center"/>
      <protection/>
    </xf>
    <xf numFmtId="0" fontId="5" fillId="20" borderId="55" xfId="0"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5" fillId="21" borderId="55" xfId="0" applyFont="1" applyFill="1" applyBorder="1" applyAlignment="1">
      <alignment horizontal="center" vertical="center"/>
    </xf>
    <xf numFmtId="0" fontId="0" fillId="0" borderId="56" xfId="0" applyBorder="1" applyAlignment="1">
      <alignment horizontal="center" vertical="center"/>
    </xf>
    <xf numFmtId="0" fontId="11" fillId="21" borderId="21"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47" xfId="0" applyBorder="1" applyAlignment="1">
      <alignment horizontal="center" vertical="center" wrapText="1"/>
    </xf>
    <xf numFmtId="0" fontId="0" fillId="0" borderId="66" xfId="0" applyBorder="1" applyAlignment="1">
      <alignment horizontal="center" vertical="center" wrapText="1"/>
    </xf>
    <xf numFmtId="0" fontId="12" fillId="21" borderId="12" xfId="0" applyFont="1" applyFill="1" applyBorder="1" applyAlignment="1">
      <alignment horizontal="center" vertical="center" wrapText="1"/>
    </xf>
    <xf numFmtId="0" fontId="0" fillId="0" borderId="83" xfId="0" applyBorder="1" applyAlignment="1">
      <alignment horizontal="center" vertical="center" wrapText="1"/>
    </xf>
    <xf numFmtId="0" fontId="5" fillId="22" borderId="70" xfId="0" applyFont="1" applyFill="1" applyBorder="1" applyAlignment="1" applyProtection="1">
      <alignment horizontal="center" vertical="center"/>
      <protection locked="0"/>
    </xf>
    <xf numFmtId="0" fontId="5" fillId="22" borderId="11" xfId="0" applyFont="1" applyFill="1" applyBorder="1" applyAlignment="1" applyProtection="1">
      <alignment horizontal="center" vertical="center"/>
      <protection locked="0"/>
    </xf>
    <xf numFmtId="0" fontId="5" fillId="24" borderId="67" xfId="0" applyFont="1" applyFill="1" applyBorder="1" applyAlignment="1" applyProtection="1">
      <alignment vertical="center"/>
      <protection/>
    </xf>
    <xf numFmtId="0" fontId="0" fillId="0" borderId="47" xfId="0" applyBorder="1" applyAlignment="1" applyProtection="1">
      <alignment vertical="center"/>
      <protection/>
    </xf>
    <xf numFmtId="0" fontId="0" fillId="0" borderId="65" xfId="0" applyBorder="1" applyAlignment="1" applyProtection="1">
      <alignment vertical="center"/>
      <protection/>
    </xf>
    <xf numFmtId="0" fontId="29" fillId="24" borderId="49" xfId="0" applyFont="1" applyFill="1" applyBorder="1" applyAlignment="1" applyProtection="1">
      <alignment vertical="center"/>
      <protection/>
    </xf>
    <xf numFmtId="0" fontId="2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9" fillId="24" borderId="42" xfId="0" applyFont="1" applyFill="1" applyBorder="1" applyAlignment="1" applyProtection="1">
      <alignment vertical="center"/>
      <protection/>
    </xf>
    <xf numFmtId="0" fontId="13" fillId="3" borderId="42" xfId="0" applyFont="1" applyFill="1" applyBorder="1" applyAlignment="1" applyProtection="1">
      <alignment vertical="center"/>
      <protection/>
    </xf>
    <xf numFmtId="0" fontId="6" fillId="24" borderId="37" xfId="0" applyFont="1" applyFill="1" applyBorder="1" applyAlignment="1">
      <alignment horizontal="center" vertical="center"/>
    </xf>
    <xf numFmtId="0" fontId="11" fillId="24" borderId="0" xfId="0" applyFont="1" applyFill="1" applyBorder="1" applyAlignment="1">
      <alignment vertical="center"/>
    </xf>
    <xf numFmtId="0" fontId="11" fillId="24" borderId="48" xfId="0" applyFont="1" applyFill="1" applyBorder="1" applyAlignment="1">
      <alignment vertical="center"/>
    </xf>
    <xf numFmtId="0" fontId="5" fillId="20" borderId="70" xfId="0" applyFont="1" applyFill="1" applyBorder="1" applyAlignment="1" applyProtection="1">
      <alignment vertical="center"/>
      <protection locked="0"/>
    </xf>
    <xf numFmtId="0" fontId="0" fillId="0" borderId="80" xfId="0" applyBorder="1" applyAlignment="1" applyProtection="1">
      <alignment vertical="center"/>
      <protection locked="0"/>
    </xf>
    <xf numFmtId="0" fontId="11" fillId="24" borderId="0" xfId="0" applyFont="1" applyFill="1" applyBorder="1" applyAlignment="1">
      <alignment vertical="center" wrapText="1"/>
    </xf>
    <xf numFmtId="0" fontId="5" fillId="21" borderId="70" xfId="0" applyFont="1" applyFill="1" applyBorder="1" applyAlignment="1">
      <alignment vertical="center"/>
    </xf>
    <xf numFmtId="0" fontId="5" fillId="21" borderId="56" xfId="0" applyFont="1" applyFill="1" applyBorder="1" applyAlignment="1">
      <alignment vertical="center"/>
    </xf>
    <xf numFmtId="0" fontId="0" fillId="0" borderId="11" xfId="0" applyBorder="1" applyAlignment="1">
      <alignment vertical="center"/>
    </xf>
    <xf numFmtId="0" fontId="0" fillId="0" borderId="80" xfId="0" applyBorder="1" applyAlignment="1">
      <alignment vertical="center"/>
    </xf>
    <xf numFmtId="0" fontId="5" fillId="21" borderId="68" xfId="0" applyFont="1" applyFill="1" applyBorder="1" applyAlignment="1">
      <alignment vertical="center"/>
    </xf>
    <xf numFmtId="0" fontId="5" fillId="21" borderId="69" xfId="0" applyFont="1" applyFill="1" applyBorder="1" applyAlignment="1">
      <alignment vertical="center"/>
    </xf>
    <xf numFmtId="0" fontId="0" fillId="0" borderId="37" xfId="0" applyBorder="1" applyAlignment="1">
      <alignment vertical="center"/>
    </xf>
    <xf numFmtId="0" fontId="0" fillId="0" borderId="87" xfId="0" applyBorder="1" applyAlignment="1">
      <alignment vertical="center"/>
    </xf>
    <xf numFmtId="0" fontId="34" fillId="27" borderId="49" xfId="0" applyFont="1" applyFill="1" applyBorder="1" applyAlignment="1">
      <alignment horizontal="left" vertical="center" wrapText="1"/>
    </xf>
    <xf numFmtId="0" fontId="34" fillId="0" borderId="49" xfId="0" applyFont="1" applyBorder="1" applyAlignment="1">
      <alignment vertical="center" wrapText="1"/>
    </xf>
    <xf numFmtId="4" fontId="5" fillId="24" borderId="16" xfId="0" applyNumberFormat="1" applyFont="1" applyFill="1" applyBorder="1" applyAlignment="1" applyProtection="1">
      <alignment horizontal="center" vertical="center"/>
      <protection/>
    </xf>
    <xf numFmtId="0" fontId="5" fillId="21" borderId="16" xfId="0" applyFont="1" applyFill="1" applyBorder="1" applyAlignment="1">
      <alignment horizontal="center" vertical="center"/>
    </xf>
    <xf numFmtId="0" fontId="0" fillId="0" borderId="16" xfId="0" applyBorder="1" applyAlignment="1">
      <alignment vertical="center"/>
    </xf>
    <xf numFmtId="0" fontId="5" fillId="21" borderId="75" xfId="0" applyFont="1" applyFill="1" applyBorder="1" applyAlignment="1">
      <alignment horizontal="center" vertical="center"/>
    </xf>
    <xf numFmtId="0" fontId="5" fillId="21" borderId="61" xfId="0" applyFont="1" applyFill="1" applyBorder="1" applyAlignment="1">
      <alignment horizontal="center" vertical="center"/>
    </xf>
    <xf numFmtId="0" fontId="5" fillId="21" borderId="35" xfId="0" applyFont="1" applyFill="1" applyBorder="1" applyAlignment="1">
      <alignment horizontal="center" vertical="center"/>
    </xf>
    <xf numFmtId="0" fontId="11" fillId="21" borderId="76" xfId="0" applyFont="1" applyFill="1" applyBorder="1" applyAlignment="1">
      <alignment horizontal="center"/>
    </xf>
    <xf numFmtId="0" fontId="12" fillId="21" borderId="13" xfId="0" applyFont="1" applyFill="1" applyBorder="1" applyAlignment="1">
      <alignment horizontal="center"/>
    </xf>
    <xf numFmtId="0" fontId="12" fillId="21" borderId="82" xfId="0" applyFont="1" applyFill="1" applyBorder="1" applyAlignment="1">
      <alignment horizontal="center"/>
    </xf>
    <xf numFmtId="4" fontId="5" fillId="17" borderId="55" xfId="0" applyNumberFormat="1" applyFont="1" applyFill="1" applyBorder="1" applyAlignment="1" applyProtection="1">
      <alignment horizontal="center"/>
      <protection locked="0"/>
    </xf>
    <xf numFmtId="4" fontId="0" fillId="20" borderId="11" xfId="0" applyNumberFormat="1" applyFill="1" applyBorder="1" applyAlignment="1" applyProtection="1">
      <alignment horizontal="center"/>
      <protection locked="0"/>
    </xf>
    <xf numFmtId="4" fontId="0" fillId="20" borderId="80" xfId="0" applyNumberFormat="1" applyFill="1" applyBorder="1" applyAlignment="1" applyProtection="1">
      <alignment horizontal="center"/>
      <protection locked="0"/>
    </xf>
    <xf numFmtId="0" fontId="0" fillId="21" borderId="87" xfId="0" applyFill="1" applyBorder="1" applyAlignment="1">
      <alignment/>
    </xf>
    <xf numFmtId="14" fontId="5" fillId="20" borderId="81" xfId="0" applyNumberFormat="1" applyFont="1" applyFill="1" applyBorder="1" applyAlignment="1" applyProtection="1">
      <alignment horizontal="center" vertical="center"/>
      <protection locked="0"/>
    </xf>
    <xf numFmtId="0" fontId="5" fillId="20" borderId="82" xfId="0" applyFont="1" applyFill="1" applyBorder="1" applyAlignment="1" applyProtection="1">
      <alignment horizontal="center" vertical="center"/>
      <protection locked="0"/>
    </xf>
    <xf numFmtId="0" fontId="5" fillId="21" borderId="71" xfId="0" applyFont="1" applyFill="1" applyBorder="1" applyAlignment="1">
      <alignment vertical="center" textRotation="90" wrapText="1"/>
    </xf>
    <xf numFmtId="0" fontId="5" fillId="21" borderId="72" xfId="0" applyFont="1" applyFill="1" applyBorder="1" applyAlignment="1">
      <alignment vertical="center" textRotation="90" wrapText="1"/>
    </xf>
    <xf numFmtId="4" fontId="5" fillId="20" borderId="20" xfId="0" applyNumberFormat="1" applyFont="1" applyFill="1" applyBorder="1" applyAlignment="1" applyProtection="1">
      <alignment horizontal="center" vertical="center"/>
      <protection locked="0"/>
    </xf>
    <xf numFmtId="4" fontId="5" fillId="20" borderId="24" xfId="0" applyNumberFormat="1" applyFont="1" applyFill="1" applyBorder="1" applyAlignment="1" applyProtection="1">
      <alignment horizontal="center" vertical="center"/>
      <protection locked="0"/>
    </xf>
    <xf numFmtId="0" fontId="5" fillId="21" borderId="49" xfId="0" applyFont="1" applyFill="1" applyBorder="1" applyAlignment="1">
      <alignment horizontal="center" vertical="center" wrapText="1"/>
    </xf>
    <xf numFmtId="0" fontId="5" fillId="20" borderId="51" xfId="0" applyFont="1" applyFill="1" applyBorder="1" applyAlignment="1" applyProtection="1">
      <alignment horizontal="left" vertical="top" wrapText="1"/>
      <protection locked="0"/>
    </xf>
    <xf numFmtId="0" fontId="5" fillId="20" borderId="14" xfId="0" applyFont="1" applyFill="1" applyBorder="1" applyAlignment="1" applyProtection="1">
      <alignment horizontal="left" vertical="top" wrapText="1"/>
      <protection locked="0"/>
    </xf>
    <xf numFmtId="0" fontId="5" fillId="20" borderId="63" xfId="0" applyFont="1" applyFill="1" applyBorder="1" applyAlignment="1" applyProtection="1">
      <alignment horizontal="left" vertical="top" wrapText="1"/>
      <protection locked="0"/>
    </xf>
    <xf numFmtId="0" fontId="5" fillId="20" borderId="21" xfId="0" applyFont="1" applyFill="1" applyBorder="1" applyAlignment="1" applyProtection="1">
      <alignment horizontal="left" vertical="top" wrapText="1"/>
      <protection locked="0"/>
    </xf>
    <xf numFmtId="0" fontId="5" fillId="20" borderId="0" xfId="0" applyFont="1" applyFill="1" applyBorder="1" applyAlignment="1" applyProtection="1">
      <alignment horizontal="left" vertical="top" wrapText="1"/>
      <protection locked="0"/>
    </xf>
    <xf numFmtId="0" fontId="5" fillId="20" borderId="48" xfId="0" applyFont="1" applyFill="1" applyBorder="1" applyAlignment="1" applyProtection="1">
      <alignment horizontal="left" vertical="top" wrapText="1"/>
      <protection locked="0"/>
    </xf>
    <xf numFmtId="0" fontId="11" fillId="21" borderId="88" xfId="0" applyFont="1" applyFill="1" applyBorder="1" applyAlignment="1">
      <alignment horizontal="center" vertical="center"/>
    </xf>
    <xf numFmtId="0" fontId="0" fillId="0" borderId="89" xfId="0" applyBorder="1" applyAlignment="1">
      <alignment vertical="center"/>
    </xf>
    <xf numFmtId="0" fontId="5" fillId="21" borderId="68" xfId="0" applyFont="1" applyFill="1" applyBorder="1" applyAlignment="1" applyProtection="1">
      <alignment horizontal="center" vertical="center"/>
      <protection/>
    </xf>
    <xf numFmtId="0" fontId="5" fillId="21" borderId="37" xfId="0" applyFont="1" applyFill="1" applyBorder="1" applyAlignment="1" applyProtection="1">
      <alignment horizontal="center" vertical="center"/>
      <protection/>
    </xf>
    <xf numFmtId="0" fontId="5" fillId="21" borderId="88"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5" fillId="21" borderId="9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Comma [0]" xfId="44"/>
    <cellStyle name="Date" xfId="45"/>
    <cellStyle name="Explanatory Text" xfId="46"/>
    <cellStyle name="Fixed"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Currency" xfId="57"/>
    <cellStyle name="Currency [0]" xfId="58"/>
    <cellStyle name="Neutral" xfId="59"/>
    <cellStyle name="Note" xfId="60"/>
    <cellStyle name="Output" xfId="61"/>
    <cellStyle name="Percent" xfId="62"/>
    <cellStyle name="Followed Hyperlink"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CC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47"/>
      <c r="B1" s="47"/>
      <c r="C1" s="47"/>
      <c r="D1" s="47"/>
      <c r="E1" s="47"/>
      <c r="F1" s="47"/>
      <c r="G1" s="47"/>
      <c r="H1" s="47"/>
      <c r="I1" s="47"/>
      <c r="J1" s="47"/>
      <c r="K1" s="47"/>
      <c r="M1" s="174" t="s">
        <v>64</v>
      </c>
    </row>
    <row r="2" spans="1:13" ht="12.75">
      <c r="A2" s="47"/>
      <c r="B2" s="47"/>
      <c r="C2" s="47"/>
      <c r="D2" s="47"/>
      <c r="E2" s="47"/>
      <c r="F2" s="47"/>
      <c r="G2" s="47"/>
      <c r="H2" s="47"/>
      <c r="I2" s="47"/>
      <c r="J2" s="47"/>
      <c r="K2" s="47"/>
      <c r="M2" s="174"/>
    </row>
    <row r="3" spans="1:13" ht="12.75">
      <c r="A3" s="47"/>
      <c r="B3" s="47"/>
      <c r="C3" s="47"/>
      <c r="D3" s="47"/>
      <c r="E3" s="47"/>
      <c r="F3" s="47"/>
      <c r="G3" s="47"/>
      <c r="H3" s="47"/>
      <c r="I3" s="47"/>
      <c r="J3" s="47"/>
      <c r="K3" s="47"/>
      <c r="M3" s="174"/>
    </row>
    <row r="4" spans="1:13" ht="12.75">
      <c r="A4" s="47"/>
      <c r="B4" s="47"/>
      <c r="C4" s="47"/>
      <c r="D4" s="47"/>
      <c r="E4" s="47"/>
      <c r="F4" s="47"/>
      <c r="G4" s="47"/>
      <c r="H4" s="47"/>
      <c r="I4" s="47"/>
      <c r="J4" s="47"/>
      <c r="K4" s="47"/>
      <c r="M4" s="49" t="s">
        <v>65</v>
      </c>
    </row>
    <row r="5" spans="1:13" ht="12.75">
      <c r="A5" s="47"/>
      <c r="B5" s="47"/>
      <c r="C5" s="47"/>
      <c r="D5" s="47"/>
      <c r="E5" s="47"/>
      <c r="F5" s="47"/>
      <c r="G5" s="47"/>
      <c r="H5" s="47"/>
      <c r="I5" s="47"/>
      <c r="J5" s="47"/>
      <c r="K5" s="47"/>
      <c r="M5" s="164" t="s">
        <v>191</v>
      </c>
    </row>
    <row r="6" spans="1:13" ht="12.75">
      <c r="A6" s="47"/>
      <c r="B6" s="47"/>
      <c r="C6" s="47"/>
      <c r="D6" s="47"/>
      <c r="E6" s="47"/>
      <c r="F6" s="47"/>
      <c r="G6" s="47"/>
      <c r="H6" s="47"/>
      <c r="I6" s="47"/>
      <c r="J6" s="47"/>
      <c r="K6" s="47"/>
      <c r="M6" s="164"/>
    </row>
    <row r="7" spans="1:13" ht="12.75">
      <c r="A7" s="47"/>
      <c r="B7" s="47"/>
      <c r="C7" s="47"/>
      <c r="D7" s="47"/>
      <c r="E7" s="47"/>
      <c r="F7" s="47"/>
      <c r="G7" s="47"/>
      <c r="H7" s="47"/>
      <c r="I7" s="47"/>
      <c r="J7" s="47"/>
      <c r="K7" s="47"/>
      <c r="M7" s="164"/>
    </row>
    <row r="8" spans="1:13" ht="12.75">
      <c r="A8" s="47"/>
      <c r="B8" s="47"/>
      <c r="C8" s="47"/>
      <c r="D8" s="47"/>
      <c r="E8" s="47"/>
      <c r="F8" s="47"/>
      <c r="G8" s="47"/>
      <c r="H8" s="47"/>
      <c r="I8" s="47"/>
      <c r="J8" s="47"/>
      <c r="K8" s="47"/>
      <c r="M8" s="164"/>
    </row>
    <row r="9" spans="1:13" ht="12.75">
      <c r="A9" s="47"/>
      <c r="B9" s="47"/>
      <c r="C9" s="47"/>
      <c r="D9" s="47"/>
      <c r="E9" s="47"/>
      <c r="F9" s="47"/>
      <c r="G9" s="47"/>
      <c r="H9" s="47"/>
      <c r="I9" s="47"/>
      <c r="J9" s="47"/>
      <c r="K9" s="47"/>
      <c r="M9" s="165"/>
    </row>
    <row r="10" spans="1:13" ht="12.75">
      <c r="A10" s="47"/>
      <c r="B10" s="47"/>
      <c r="C10" s="47"/>
      <c r="D10" s="47"/>
      <c r="E10" s="47"/>
      <c r="F10" s="47"/>
      <c r="G10" s="47"/>
      <c r="H10" s="47"/>
      <c r="I10" s="47"/>
      <c r="J10" s="47"/>
      <c r="K10" s="47"/>
      <c r="M10" s="165"/>
    </row>
    <row r="11" spans="1:11" ht="12.75">
      <c r="A11" s="47"/>
      <c r="B11" s="47"/>
      <c r="C11" s="47"/>
      <c r="D11" s="47"/>
      <c r="E11" s="47"/>
      <c r="F11" s="47"/>
      <c r="G11" s="47"/>
      <c r="H11" s="47"/>
      <c r="I11" s="47"/>
      <c r="J11" s="47"/>
      <c r="K11" s="47"/>
    </row>
    <row r="12" spans="1:13" ht="12.75">
      <c r="A12" s="47"/>
      <c r="B12" s="47"/>
      <c r="C12" s="47"/>
      <c r="D12" s="47"/>
      <c r="E12" s="47"/>
      <c r="F12" s="47"/>
      <c r="G12" s="47"/>
      <c r="H12" s="47"/>
      <c r="I12" s="47"/>
      <c r="J12" s="47"/>
      <c r="K12" s="47"/>
      <c r="M12" s="49" t="s">
        <v>198</v>
      </c>
    </row>
    <row r="13" spans="1:13" ht="63.75">
      <c r="A13" s="175" t="s">
        <v>57</v>
      </c>
      <c r="B13" s="175"/>
      <c r="C13" s="175"/>
      <c r="D13" s="175"/>
      <c r="E13" s="175"/>
      <c r="F13" s="175"/>
      <c r="G13" s="175"/>
      <c r="H13" s="175"/>
      <c r="I13" s="175"/>
      <c r="J13" s="175"/>
      <c r="K13" s="175"/>
      <c r="M13" s="50" t="s">
        <v>66</v>
      </c>
    </row>
    <row r="14" spans="1:13" ht="18">
      <c r="A14" s="176" t="s">
        <v>190</v>
      </c>
      <c r="B14" s="176"/>
      <c r="C14" s="176"/>
      <c r="D14" s="176"/>
      <c r="E14" s="176"/>
      <c r="F14" s="176"/>
      <c r="G14" s="176"/>
      <c r="H14" s="176"/>
      <c r="I14" s="176"/>
      <c r="J14" s="176"/>
      <c r="K14" s="176"/>
      <c r="M14" s="49" t="s">
        <v>67</v>
      </c>
    </row>
    <row r="15" spans="1:13" ht="18">
      <c r="A15" s="176" t="s">
        <v>201</v>
      </c>
      <c r="B15" s="176"/>
      <c r="C15" s="176"/>
      <c r="D15" s="176"/>
      <c r="E15" s="176"/>
      <c r="F15" s="176"/>
      <c r="G15" s="176"/>
      <c r="H15" s="176"/>
      <c r="I15" s="176"/>
      <c r="J15" s="176"/>
      <c r="K15" s="176"/>
      <c r="M15" s="164" t="s">
        <v>189</v>
      </c>
    </row>
    <row r="16" spans="1:13" ht="18">
      <c r="A16" s="176" t="s">
        <v>144</v>
      </c>
      <c r="B16" s="176"/>
      <c r="C16" s="176"/>
      <c r="D16" s="176"/>
      <c r="E16" s="176"/>
      <c r="F16" s="176"/>
      <c r="G16" s="176"/>
      <c r="H16" s="176"/>
      <c r="I16" s="176"/>
      <c r="J16" s="176"/>
      <c r="K16" s="176"/>
      <c r="M16" s="164"/>
    </row>
    <row r="17" spans="1:13" ht="36" customHeight="1">
      <c r="A17" s="171"/>
      <c r="B17" s="172"/>
      <c r="C17" s="172"/>
      <c r="D17" s="172"/>
      <c r="E17" s="172"/>
      <c r="F17" s="172"/>
      <c r="G17" s="172"/>
      <c r="H17" s="172"/>
      <c r="I17" s="172"/>
      <c r="J17" s="172"/>
      <c r="K17" s="172"/>
      <c r="M17" s="164"/>
    </row>
    <row r="18" spans="1:13" ht="36" customHeight="1">
      <c r="A18" s="173" t="s">
        <v>202</v>
      </c>
      <c r="B18" s="173"/>
      <c r="C18" s="173"/>
      <c r="D18" s="173"/>
      <c r="E18" s="173"/>
      <c r="F18" s="173"/>
      <c r="G18" s="173"/>
      <c r="H18" s="173"/>
      <c r="I18" s="173"/>
      <c r="J18" s="173"/>
      <c r="K18" s="173"/>
      <c r="M18" s="165"/>
    </row>
    <row r="19" spans="1:13" ht="18" customHeight="1">
      <c r="A19" s="177"/>
      <c r="B19" s="177"/>
      <c r="C19" s="177"/>
      <c r="D19" s="177"/>
      <c r="E19" s="177"/>
      <c r="F19" s="177"/>
      <c r="G19" s="177"/>
      <c r="H19" s="177"/>
      <c r="I19" s="177"/>
      <c r="J19" s="177"/>
      <c r="K19" s="177"/>
      <c r="M19" s="49" t="s">
        <v>192</v>
      </c>
    </row>
    <row r="20" spans="1:13" ht="54" customHeight="1">
      <c r="A20" s="168" t="s">
        <v>145</v>
      </c>
      <c r="B20" s="168"/>
      <c r="C20" s="168"/>
      <c r="D20" s="168"/>
      <c r="E20" s="168"/>
      <c r="F20" s="168"/>
      <c r="G20" s="168"/>
      <c r="H20" s="168"/>
      <c r="I20" s="168"/>
      <c r="J20" s="168"/>
      <c r="K20" s="168"/>
      <c r="M20" s="164" t="s">
        <v>68</v>
      </c>
    </row>
    <row r="21" spans="1:13" ht="36" customHeight="1">
      <c r="A21" s="178"/>
      <c r="B21" s="178"/>
      <c r="C21" s="178"/>
      <c r="D21" s="178"/>
      <c r="E21" s="178"/>
      <c r="F21" s="178"/>
      <c r="G21" s="178"/>
      <c r="H21" s="178"/>
      <c r="I21" s="178"/>
      <c r="J21" s="178"/>
      <c r="K21" s="178"/>
      <c r="M21" s="164"/>
    </row>
    <row r="22" spans="1:13" ht="36" customHeight="1">
      <c r="A22" s="179" t="s">
        <v>149</v>
      </c>
      <c r="B22" s="179"/>
      <c r="C22" s="179"/>
      <c r="D22" s="179"/>
      <c r="E22" s="179"/>
      <c r="F22" s="179"/>
      <c r="G22" s="179"/>
      <c r="H22" s="179"/>
      <c r="I22" s="179"/>
      <c r="J22" s="179"/>
      <c r="K22" s="179"/>
      <c r="M22" s="165"/>
    </row>
    <row r="23" spans="1:13" ht="12.75">
      <c r="A23" s="180"/>
      <c r="B23" s="180"/>
      <c r="C23" s="180"/>
      <c r="D23" s="180"/>
      <c r="E23" s="180"/>
      <c r="F23" s="180"/>
      <c r="G23" s="180"/>
      <c r="H23" s="180"/>
      <c r="I23" s="180"/>
      <c r="J23" s="180"/>
      <c r="K23" s="180"/>
      <c r="M23" s="49" t="s">
        <v>69</v>
      </c>
    </row>
    <row r="24" spans="1:13" ht="18" customHeight="1">
      <c r="A24" s="180"/>
      <c r="B24" s="180"/>
      <c r="C24" s="180"/>
      <c r="D24" s="180"/>
      <c r="E24" s="180"/>
      <c r="F24" s="180"/>
      <c r="G24" s="180"/>
      <c r="H24" s="180"/>
      <c r="I24" s="180"/>
      <c r="J24" s="180"/>
      <c r="K24" s="180"/>
      <c r="M24" s="164" t="s">
        <v>199</v>
      </c>
    </row>
    <row r="25" spans="1:13" ht="48.75" customHeight="1">
      <c r="A25" s="168" t="s">
        <v>150</v>
      </c>
      <c r="B25" s="168"/>
      <c r="C25" s="168"/>
      <c r="D25" s="168"/>
      <c r="E25" s="168"/>
      <c r="F25" s="168"/>
      <c r="G25" s="168"/>
      <c r="H25" s="168"/>
      <c r="I25" s="168"/>
      <c r="J25" s="168"/>
      <c r="K25" s="168"/>
      <c r="M25" s="166"/>
    </row>
    <row r="26" spans="1:13" ht="18.75" customHeight="1">
      <c r="A26" s="168"/>
      <c r="B26" s="168"/>
      <c r="C26" s="168"/>
      <c r="D26" s="168"/>
      <c r="E26" s="168"/>
      <c r="F26" s="168"/>
      <c r="G26" s="168"/>
      <c r="H26" s="168"/>
      <c r="I26" s="168"/>
      <c r="J26" s="168"/>
      <c r="K26" s="168"/>
      <c r="M26" s="51" t="s">
        <v>70</v>
      </c>
    </row>
    <row r="27" spans="1:13" ht="18">
      <c r="A27" s="168"/>
      <c r="B27" s="168"/>
      <c r="C27" s="168"/>
      <c r="D27" s="168"/>
      <c r="E27" s="168"/>
      <c r="F27" s="168"/>
      <c r="G27" s="168"/>
      <c r="H27" s="168"/>
      <c r="I27" s="168"/>
      <c r="J27" s="168"/>
      <c r="K27" s="168"/>
      <c r="M27" s="164" t="s">
        <v>71</v>
      </c>
    </row>
    <row r="28" spans="1:13" ht="18" customHeight="1">
      <c r="A28" s="168" t="s">
        <v>63</v>
      </c>
      <c r="B28" s="168"/>
      <c r="C28" s="168"/>
      <c r="D28" s="168"/>
      <c r="E28" s="168"/>
      <c r="F28" s="168"/>
      <c r="G28" s="168"/>
      <c r="H28" s="168"/>
      <c r="I28" s="168"/>
      <c r="J28" s="168"/>
      <c r="K28" s="168"/>
      <c r="M28" s="167"/>
    </row>
    <row r="29" spans="1:13" ht="18" customHeight="1">
      <c r="A29" s="170" t="str">
        <f>+IF(A99=2,HYPERLINK("http://business.center.cz/business/sablony/s10-priznani-k-dani-silnicni.aspx"),IF(A99=3,HYPERLINK("http://www.podnikatel.cz/formulare/kategorie/silnicni-dan/"),IF(A99=4,HYPERLINK("http://www.danovapriznani.cz/"),HYPERLINK("http://business.center.cz/business/sablony/s10-priznani-k-dani-silnicni.aspx"))))</f>
        <v>http://business.center.cz/business/sablony/s10-priznani-k-dani-silnicni.aspx</v>
      </c>
      <c r="B29" s="170"/>
      <c r="C29" s="170"/>
      <c r="D29" s="170"/>
      <c r="E29" s="170"/>
      <c r="F29" s="170"/>
      <c r="G29" s="170"/>
      <c r="H29" s="170"/>
      <c r="I29" s="170"/>
      <c r="J29" s="170"/>
      <c r="K29" s="170"/>
      <c r="M29" s="167"/>
    </row>
    <row r="30" spans="1:13" ht="18" customHeight="1">
      <c r="A30" s="170"/>
      <c r="B30" s="170"/>
      <c r="C30" s="170"/>
      <c r="D30" s="170"/>
      <c r="E30" s="170"/>
      <c r="F30" s="170"/>
      <c r="G30" s="170"/>
      <c r="H30" s="170"/>
      <c r="I30" s="170"/>
      <c r="J30" s="170"/>
      <c r="K30" s="170"/>
      <c r="M30" s="167"/>
    </row>
    <row r="31" spans="1:13" ht="19.5" customHeight="1">
      <c r="A31" s="170"/>
      <c r="B31" s="170"/>
      <c r="C31" s="170"/>
      <c r="D31" s="170"/>
      <c r="E31" s="170"/>
      <c r="F31" s="170"/>
      <c r="G31" s="170"/>
      <c r="H31" s="170"/>
      <c r="I31" s="170"/>
      <c r="J31" s="170"/>
      <c r="K31" s="170"/>
      <c r="M31" s="167"/>
    </row>
    <row r="32" spans="1:13" ht="19.5" customHeight="1">
      <c r="A32" s="168" t="s">
        <v>72</v>
      </c>
      <c r="B32" s="168"/>
      <c r="C32" s="168"/>
      <c r="D32" s="168"/>
      <c r="E32" s="168"/>
      <c r="F32" s="168"/>
      <c r="G32" s="168"/>
      <c r="H32" s="168"/>
      <c r="I32" s="168"/>
      <c r="J32" s="168"/>
      <c r="K32" s="168"/>
      <c r="M32" s="167"/>
    </row>
    <row r="33" spans="1:13" ht="19.5" customHeight="1">
      <c r="A33" s="169"/>
      <c r="B33" s="169"/>
      <c r="C33" s="169"/>
      <c r="D33" s="169"/>
      <c r="E33" s="169"/>
      <c r="F33" s="169"/>
      <c r="G33" s="169"/>
      <c r="H33" s="169"/>
      <c r="I33" s="169"/>
      <c r="J33" s="169"/>
      <c r="K33" s="169"/>
      <c r="M33" s="167"/>
    </row>
    <row r="34" spans="1:13" ht="19.5" customHeight="1">
      <c r="A34" s="168"/>
      <c r="B34" s="168"/>
      <c r="C34" s="168"/>
      <c r="D34" s="168"/>
      <c r="E34" s="168"/>
      <c r="F34" s="168"/>
      <c r="G34" s="168"/>
      <c r="H34" s="168"/>
      <c r="I34" s="168"/>
      <c r="J34" s="168"/>
      <c r="K34" s="168"/>
      <c r="M34" s="167"/>
    </row>
    <row r="35" spans="1:13" ht="19.5" customHeight="1">
      <c r="A35" s="168"/>
      <c r="B35" s="168"/>
      <c r="C35" s="168"/>
      <c r="D35" s="168"/>
      <c r="E35" s="168"/>
      <c r="F35" s="168"/>
      <c r="G35" s="168"/>
      <c r="H35" s="168"/>
      <c r="I35" s="168"/>
      <c r="J35" s="168"/>
      <c r="K35" s="168"/>
      <c r="M35" s="167"/>
    </row>
    <row r="36" spans="1:13" ht="19.5" customHeight="1">
      <c r="A36" s="168"/>
      <c r="B36" s="168"/>
      <c r="C36" s="168"/>
      <c r="D36" s="168"/>
      <c r="E36" s="168"/>
      <c r="F36" s="168"/>
      <c r="G36" s="168"/>
      <c r="H36" s="168"/>
      <c r="I36" s="168"/>
      <c r="J36" s="168"/>
      <c r="K36" s="168"/>
      <c r="M36" s="167"/>
    </row>
    <row r="37" spans="1:13" ht="19.5" customHeight="1">
      <c r="A37" s="168"/>
      <c r="B37" s="168"/>
      <c r="C37" s="168"/>
      <c r="D37" s="168"/>
      <c r="E37" s="168"/>
      <c r="F37" s="168"/>
      <c r="G37" s="168"/>
      <c r="H37" s="168"/>
      <c r="I37" s="168"/>
      <c r="J37" s="168"/>
      <c r="K37" s="168"/>
      <c r="M37" s="167"/>
    </row>
    <row r="38" spans="1:13" ht="18">
      <c r="A38" s="168"/>
      <c r="B38" s="168"/>
      <c r="C38" s="168"/>
      <c r="D38" s="168"/>
      <c r="E38" s="168"/>
      <c r="F38" s="168"/>
      <c r="G38" s="168"/>
      <c r="H38" s="168"/>
      <c r="I38" s="168"/>
      <c r="J38" s="168"/>
      <c r="K38" s="168"/>
      <c r="M38" s="167"/>
    </row>
    <row r="39" spans="1:13" ht="12.75">
      <c r="A39" s="2"/>
      <c r="B39" s="2"/>
      <c r="C39" s="2"/>
      <c r="D39" s="2"/>
      <c r="E39" s="2"/>
      <c r="F39" s="2"/>
      <c r="G39" s="2"/>
      <c r="H39" s="2"/>
      <c r="I39" s="2"/>
      <c r="J39" s="2"/>
      <c r="K39" s="2"/>
      <c r="M39" s="167"/>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c r="A99" s="152">
        <v>1</v>
      </c>
    </row>
    <row r="100" s="2" customFormat="1" ht="12.75">
      <c r="A100" s="2" t="s">
        <v>148</v>
      </c>
    </row>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sheetData>
  <sheetProtection password="EF65" sheet="1"/>
  <mergeCells count="27">
    <mergeCell ref="A25:K25"/>
    <mergeCell ref="A26:K26"/>
    <mergeCell ref="A28:K28"/>
    <mergeCell ref="A27:K27"/>
    <mergeCell ref="A19:K19"/>
    <mergeCell ref="A20:K20"/>
    <mergeCell ref="A21:K21"/>
    <mergeCell ref="A22:K24"/>
    <mergeCell ref="A17:K17"/>
    <mergeCell ref="A18:K18"/>
    <mergeCell ref="M1:M3"/>
    <mergeCell ref="M5:M10"/>
    <mergeCell ref="M15:M18"/>
    <mergeCell ref="A13:K13"/>
    <mergeCell ref="A14:K14"/>
    <mergeCell ref="A15:K15"/>
    <mergeCell ref="A16:K16"/>
    <mergeCell ref="M20:M22"/>
    <mergeCell ref="M24:M25"/>
    <mergeCell ref="M27:M39"/>
    <mergeCell ref="A37:K37"/>
    <mergeCell ref="A38:K38"/>
    <mergeCell ref="A34:K34"/>
    <mergeCell ref="A35:K35"/>
    <mergeCell ref="A36:K36"/>
    <mergeCell ref="A32:K33"/>
    <mergeCell ref="A29:K31"/>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A38" sqref="A38"/>
    </sheetView>
  </sheetViews>
  <sheetFormatPr defaultColWidth="9.140625" defaultRowHeight="12.75"/>
  <cols>
    <col min="1" max="1" width="28.140625" style="8" customWidth="1"/>
    <col min="2" max="2" width="65.7109375" style="8" customWidth="1"/>
    <col min="3" max="3" width="3.00390625" style="8" customWidth="1"/>
    <col min="4" max="4" width="65.7109375" style="8" customWidth="1"/>
    <col min="5" max="5" width="28.28125" style="8" customWidth="1"/>
    <col min="6" max="37" width="9.140625" style="89" customWidth="1"/>
  </cols>
  <sheetData>
    <row r="1" spans="1:37" s="48" customFormat="1" ht="18">
      <c r="A1" s="183" t="s">
        <v>73</v>
      </c>
      <c r="B1" s="184"/>
      <c r="C1" s="184"/>
      <c r="D1" s="184"/>
      <c r="E1" s="18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37" s="48" customFormat="1" ht="18">
      <c r="A2" s="93"/>
      <c r="B2" s="94" t="s">
        <v>127</v>
      </c>
      <c r="C2" s="95"/>
      <c r="D2" s="97" t="s">
        <v>128</v>
      </c>
      <c r="E2" s="96"/>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row>
    <row r="3" spans="1:37" s="48" customFormat="1" ht="15.75" customHeight="1">
      <c r="A3" s="55"/>
      <c r="B3" s="56" t="s">
        <v>74</v>
      </c>
      <c r="C3" s="46"/>
      <c r="D3" s="56" t="s">
        <v>75</v>
      </c>
      <c r="E3" s="53"/>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row>
    <row r="4" spans="1:37" s="48" customFormat="1" ht="15.75" customHeight="1">
      <c r="A4" s="57" t="s">
        <v>86</v>
      </c>
      <c r="B4" s="58"/>
      <c r="C4" s="59"/>
      <c r="D4" s="185"/>
      <c r="E4" s="46" t="s">
        <v>76</v>
      </c>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37" s="48" customFormat="1" ht="15.75" customHeight="1">
      <c r="A5" s="57" t="s">
        <v>88</v>
      </c>
      <c r="B5" s="60"/>
      <c r="C5" s="61"/>
      <c r="D5" s="186"/>
      <c r="E5" s="46"/>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row>
    <row r="6" spans="1:37" s="48" customFormat="1" ht="15.75" customHeight="1">
      <c r="A6" s="57" t="s">
        <v>77</v>
      </c>
      <c r="B6" s="60"/>
      <c r="C6" s="61"/>
      <c r="D6" s="186"/>
      <c r="E6" s="46"/>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row>
    <row r="7" spans="1:37" s="48" customFormat="1" ht="15.75" customHeight="1">
      <c r="A7" s="57" t="s">
        <v>78</v>
      </c>
      <c r="B7" s="60"/>
      <c r="C7" s="61"/>
      <c r="D7" s="62"/>
      <c r="E7" s="46" t="s">
        <v>79</v>
      </c>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row>
    <row r="8" spans="1:37" s="48" customFormat="1" ht="15.75" customHeight="1">
      <c r="A8" s="57" t="s">
        <v>80</v>
      </c>
      <c r="B8" s="63"/>
      <c r="C8" s="61"/>
      <c r="D8" s="62"/>
      <c r="E8" s="46"/>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row>
    <row r="9" spans="1:37" s="48" customFormat="1" ht="15.75" customHeight="1">
      <c r="A9" s="57" t="s">
        <v>81</v>
      </c>
      <c r="B9" s="64"/>
      <c r="C9" s="61"/>
      <c r="D9" s="62"/>
      <c r="E9" s="46"/>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row>
    <row r="10" spans="1:37" s="48" customFormat="1" ht="15.75" customHeight="1">
      <c r="A10" s="57" t="s">
        <v>82</v>
      </c>
      <c r="B10" s="64"/>
      <c r="C10" s="61"/>
      <c r="D10" s="65"/>
      <c r="E10" s="46" t="s">
        <v>82</v>
      </c>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row>
    <row r="11" spans="1:37" s="48" customFormat="1" ht="15.75" customHeight="1">
      <c r="A11" s="57" t="s">
        <v>83</v>
      </c>
      <c r="B11" s="64"/>
      <c r="C11" s="61"/>
      <c r="D11" s="62"/>
      <c r="E11" s="46"/>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row>
    <row r="12" spans="1:37" s="48" customFormat="1" ht="15.75" customHeight="1">
      <c r="A12" s="57"/>
      <c r="B12" s="187" t="s">
        <v>84</v>
      </c>
      <c r="C12" s="162"/>
      <c r="D12" s="163"/>
      <c r="E12" s="46"/>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row>
    <row r="13" spans="1:37" s="48" customFormat="1" ht="15.75" customHeight="1">
      <c r="A13" s="57" t="s">
        <v>193</v>
      </c>
      <c r="B13" s="66"/>
      <c r="C13" s="67"/>
      <c r="D13" s="68"/>
      <c r="E13" s="69" t="s">
        <v>85</v>
      </c>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row>
    <row r="14" spans="1:37" s="48" customFormat="1" ht="15.75" customHeight="1">
      <c r="A14" s="57" t="s">
        <v>194</v>
      </c>
      <c r="B14" s="66"/>
      <c r="C14" s="61"/>
      <c r="D14" s="68"/>
      <c r="E14" s="46" t="s">
        <v>86</v>
      </c>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row>
    <row r="15" spans="1:37" s="48" customFormat="1" ht="15.75" customHeight="1">
      <c r="A15" s="70" t="s">
        <v>87</v>
      </c>
      <c r="B15" s="66"/>
      <c r="C15" s="61"/>
      <c r="D15" s="68"/>
      <c r="E15" s="46" t="s">
        <v>88</v>
      </c>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row>
    <row r="16" spans="1:37" s="48" customFormat="1" ht="15.75" customHeight="1">
      <c r="A16" s="57" t="s">
        <v>89</v>
      </c>
      <c r="B16" s="66"/>
      <c r="C16" s="61"/>
      <c r="D16" s="68"/>
      <c r="E16" s="46" t="s">
        <v>78</v>
      </c>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row>
    <row r="17" spans="1:37" s="48" customFormat="1" ht="15.75" customHeight="1">
      <c r="A17" s="57" t="s">
        <v>90</v>
      </c>
      <c r="B17" s="71"/>
      <c r="C17" s="61"/>
      <c r="D17" s="68"/>
      <c r="E17" s="46" t="s">
        <v>91</v>
      </c>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row>
    <row r="18" spans="1:37" s="48" customFormat="1" ht="15.75" customHeight="1">
      <c r="A18" s="57" t="s">
        <v>92</v>
      </c>
      <c r="B18" s="66"/>
      <c r="C18" s="61"/>
      <c r="D18" s="68"/>
      <c r="E18" s="46"/>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row>
    <row r="19" spans="1:37" s="48" customFormat="1" ht="15.75" customHeight="1">
      <c r="A19" s="57" t="s">
        <v>93</v>
      </c>
      <c r="B19" s="72"/>
      <c r="C19" s="67"/>
      <c r="D19" s="68"/>
      <c r="E19" s="69" t="s">
        <v>94</v>
      </c>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row>
    <row r="20" spans="1:37" s="48" customFormat="1" ht="15.75" customHeight="1">
      <c r="A20" s="57" t="s">
        <v>95</v>
      </c>
      <c r="B20" s="66"/>
      <c r="C20" s="61"/>
      <c r="D20" s="68"/>
      <c r="E20" s="46" t="s">
        <v>86</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row>
    <row r="21" spans="1:37" s="48" customFormat="1" ht="15.75" customHeight="1">
      <c r="A21" s="57" t="s">
        <v>96</v>
      </c>
      <c r="B21" s="66"/>
      <c r="C21" s="61"/>
      <c r="D21" s="68"/>
      <c r="E21" s="46" t="s">
        <v>88</v>
      </c>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row>
    <row r="22" spans="1:37" s="48" customFormat="1" ht="15.75" customHeight="1">
      <c r="A22" s="57"/>
      <c r="B22" s="66"/>
      <c r="C22" s="61"/>
      <c r="D22" s="68"/>
      <c r="E22" s="46" t="s">
        <v>78</v>
      </c>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row>
    <row r="23" spans="1:37" s="48" customFormat="1" ht="15.75" customHeight="1">
      <c r="A23" s="70" t="s">
        <v>97</v>
      </c>
      <c r="B23" s="66"/>
      <c r="C23" s="61"/>
      <c r="D23" s="73"/>
      <c r="E23" s="46" t="s">
        <v>98</v>
      </c>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row>
    <row r="24" spans="1:37" s="48" customFormat="1" ht="15.75" customHeight="1">
      <c r="A24" s="57"/>
      <c r="B24" s="66"/>
      <c r="C24" s="61"/>
      <c r="D24" s="68"/>
      <c r="E24" s="46" t="s">
        <v>99</v>
      </c>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row>
    <row r="25" spans="1:37" s="48" customFormat="1" ht="15.75" customHeight="1">
      <c r="A25" s="57" t="s">
        <v>98</v>
      </c>
      <c r="B25" s="74"/>
      <c r="C25" s="61"/>
      <c r="D25" s="75"/>
      <c r="E25" s="46" t="s">
        <v>90</v>
      </c>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row>
    <row r="26" spans="1:37" s="48" customFormat="1" ht="15.75" customHeight="1">
      <c r="A26" s="57" t="s">
        <v>100</v>
      </c>
      <c r="B26" s="74"/>
      <c r="C26" s="61"/>
      <c r="D26" s="68"/>
      <c r="E26" s="46" t="s">
        <v>92</v>
      </c>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row>
    <row r="27" spans="1:37" s="48" customFormat="1" ht="15.75" customHeight="1">
      <c r="A27" s="57" t="s">
        <v>101</v>
      </c>
      <c r="B27" s="76"/>
      <c r="C27" s="61"/>
      <c r="D27" s="77"/>
      <c r="E27" s="46" t="s">
        <v>93</v>
      </c>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row>
    <row r="28" spans="1:37" s="48" customFormat="1" ht="15.75" customHeight="1">
      <c r="A28" s="57"/>
      <c r="B28" s="66"/>
      <c r="C28" s="61"/>
      <c r="D28" s="68"/>
      <c r="E28" s="46"/>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row>
    <row r="29" spans="1:37" s="48" customFormat="1" ht="15.75" customHeight="1">
      <c r="A29" s="57" t="s">
        <v>102</v>
      </c>
      <c r="B29" s="161"/>
      <c r="C29" s="67"/>
      <c r="D29" s="68"/>
      <c r="E29" s="69" t="s">
        <v>103</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row>
    <row r="30" spans="1:37" s="48" customFormat="1" ht="15.75" customHeight="1">
      <c r="A30" s="57"/>
      <c r="B30" s="161"/>
      <c r="C30" s="61"/>
      <c r="D30" s="68"/>
      <c r="E30" s="46" t="s">
        <v>86</v>
      </c>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row>
    <row r="31" spans="1:37" s="48" customFormat="1" ht="15.75" customHeight="1">
      <c r="A31" s="70" t="s">
        <v>104</v>
      </c>
      <c r="B31" s="66"/>
      <c r="C31" s="61"/>
      <c r="D31" s="68"/>
      <c r="E31" s="46" t="s">
        <v>88</v>
      </c>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row>
    <row r="32" spans="1:37" s="48" customFormat="1" ht="15.75" customHeight="1">
      <c r="A32" s="57" t="s">
        <v>105</v>
      </c>
      <c r="B32" s="72"/>
      <c r="C32" s="61"/>
      <c r="D32" s="68"/>
      <c r="E32" s="46" t="s">
        <v>78</v>
      </c>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row>
    <row r="33" spans="1:37" s="48" customFormat="1" ht="15.75" customHeight="1">
      <c r="A33" s="57" t="s">
        <v>106</v>
      </c>
      <c r="B33" s="72"/>
      <c r="C33" s="61"/>
      <c r="D33" s="73"/>
      <c r="E33" s="46" t="s">
        <v>98</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row>
    <row r="34" spans="1:37" s="48" customFormat="1" ht="15.75" customHeight="1">
      <c r="A34" s="57" t="s">
        <v>107</v>
      </c>
      <c r="B34" s="66"/>
      <c r="C34" s="61"/>
      <c r="D34" s="73"/>
      <c r="E34" s="46" t="s">
        <v>108</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row>
    <row r="35" spans="1:37" s="48" customFormat="1" ht="15.75" customHeight="1">
      <c r="A35" s="57"/>
      <c r="B35" s="66"/>
      <c r="C35" s="61"/>
      <c r="D35" s="78"/>
      <c r="E35" s="46" t="s">
        <v>101</v>
      </c>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row>
    <row r="36" spans="1:37" s="48" customFormat="1" ht="15.75" customHeight="1">
      <c r="A36" s="57"/>
      <c r="B36" s="79"/>
      <c r="C36" s="80"/>
      <c r="D36" s="81"/>
      <c r="E36" s="46"/>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row>
    <row r="37" spans="1:37" s="48" customFormat="1" ht="12.75">
      <c r="A37" s="158" t="s">
        <v>109</v>
      </c>
      <c r="B37" s="184"/>
      <c r="C37" s="184"/>
      <c r="D37" s="184"/>
      <c r="E37" s="18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row>
    <row r="38" spans="1:37" s="48" customFormat="1" ht="12.75">
      <c r="A38" s="82"/>
      <c r="B38" s="83" t="s">
        <v>112</v>
      </c>
      <c r="C38" s="46"/>
      <c r="D38" s="159" t="s">
        <v>111</v>
      </c>
      <c r="E38" s="160"/>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row>
    <row r="39" spans="1:37" s="48" customFormat="1" ht="12.75">
      <c r="A39" s="84"/>
      <c r="B39" s="85" t="s">
        <v>110</v>
      </c>
      <c r="C39" s="46"/>
      <c r="D39" s="86" t="s">
        <v>113</v>
      </c>
      <c r="E39" s="4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row>
    <row r="40" spans="1:37" s="48" customFormat="1" ht="12.75">
      <c r="A40" s="87"/>
      <c r="B40" s="88" t="s">
        <v>114</v>
      </c>
      <c r="C40" s="46"/>
      <c r="D40" s="46"/>
      <c r="E40" s="46"/>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row>
    <row r="41" spans="1:37" s="48" customFormat="1" ht="12.75">
      <c r="A41" s="181" t="s">
        <v>56</v>
      </c>
      <c r="B41" s="181"/>
      <c r="C41" s="181"/>
      <c r="D41" s="181"/>
      <c r="E41" s="52"/>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row>
    <row r="43" s="89" customFormat="1" ht="12.75">
      <c r="A43" s="90"/>
    </row>
    <row r="44" spans="1:5" s="89" customFormat="1" ht="12.75">
      <c r="A44" s="182"/>
      <c r="B44" s="167"/>
      <c r="C44" s="167"/>
      <c r="D44" s="167"/>
      <c r="E44" s="167"/>
    </row>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c r="A53" s="90"/>
    </row>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12.75"/>
    <row r="67" s="89" customFormat="1" ht="12.75"/>
    <row r="68" s="89" customFormat="1" ht="12.75"/>
    <row r="69" s="89" customFormat="1" ht="12.75"/>
    <row r="70" s="89" customFormat="1" ht="12.75"/>
    <row r="71" s="89" customFormat="1" ht="12.75"/>
    <row r="72" s="89" customFormat="1" ht="12.75"/>
    <row r="73" s="89" customFormat="1" ht="12.75"/>
    <row r="74" s="89" customFormat="1" ht="12.75"/>
    <row r="75" s="89" customFormat="1" ht="12.75"/>
    <row r="76" s="89" customFormat="1" ht="12.75"/>
    <row r="77" s="89" customFormat="1" ht="12.75"/>
    <row r="78" s="89" customFormat="1" ht="12.75"/>
    <row r="79" s="89" customFormat="1" ht="12.75"/>
    <row r="80" s="89" customFormat="1" ht="12.75"/>
    <row r="81" s="89" customFormat="1" ht="12.75"/>
    <row r="82" s="89" customFormat="1" ht="12.75"/>
    <row r="83" s="89" customFormat="1" ht="12.75"/>
    <row r="84" s="89" customFormat="1" ht="12.75"/>
    <row r="85" s="89" customFormat="1" ht="12.75"/>
    <row r="86" s="89" customFormat="1" ht="12.75"/>
    <row r="87" s="89" customFormat="1" ht="12.75"/>
    <row r="88" s="89" customFormat="1" ht="12.75"/>
    <row r="89" s="89" customFormat="1" ht="12.75"/>
    <row r="90" s="89" customFormat="1" ht="12.75"/>
    <row r="91" s="89" customFormat="1" ht="12.75"/>
    <row r="92" s="89" customFormat="1" ht="12.75"/>
    <row r="93" s="89" customFormat="1" ht="12.75"/>
    <row r="94" s="89" customFormat="1" ht="12.75"/>
    <row r="95" s="89" customFormat="1" ht="12.75"/>
    <row r="96" s="89" customFormat="1" ht="12.75"/>
    <row r="97" s="89" customFormat="1" ht="12.75"/>
    <row r="98" s="89" customFormat="1" ht="12.75"/>
    <row r="99" s="89" customFormat="1" ht="12.75"/>
    <row r="100" s="89" customFormat="1" ht="12.75"/>
    <row r="101" s="89" customFormat="1" ht="12.75"/>
    <row r="102" s="89" customFormat="1" ht="12.75"/>
    <row r="103" s="89" customFormat="1" ht="12.75"/>
    <row r="104" s="89" customFormat="1" ht="12.75"/>
    <row r="105" s="89" customFormat="1" ht="12.75"/>
    <row r="106" s="89" customFormat="1" ht="12.75"/>
    <row r="107" s="89" customFormat="1" ht="12.75"/>
    <row r="108" s="89" customFormat="1" ht="12.75"/>
    <row r="109" s="89" customFormat="1" ht="12.75"/>
    <row r="110" s="89" customFormat="1" ht="12.75"/>
    <row r="111" s="89" customFormat="1" ht="12.75"/>
    <row r="112" s="89" customFormat="1" ht="12.75"/>
    <row r="113" s="89" customFormat="1" ht="12.75"/>
    <row r="114" s="89" customFormat="1" ht="12.75"/>
    <row r="115" s="89" customFormat="1" ht="12.75"/>
    <row r="116" s="89" customFormat="1" ht="12.75"/>
    <row r="117" s="89" customFormat="1" ht="12.75"/>
    <row r="118" s="89" customFormat="1" ht="12.75"/>
    <row r="119" s="89" customFormat="1" ht="12.75"/>
    <row r="120" s="89" customFormat="1" ht="12.75"/>
    <row r="121" s="89" customFormat="1" ht="12.75"/>
    <row r="122" s="89" customFormat="1" ht="12.75"/>
    <row r="123" s="89" customFormat="1" ht="12.75"/>
    <row r="124" s="89" customFormat="1" ht="12.75"/>
    <row r="125" s="89" customFormat="1" ht="12.75"/>
    <row r="126" s="89" customFormat="1" ht="12.75"/>
    <row r="127" s="89" customFormat="1" ht="12.75"/>
    <row r="128" s="89" customFormat="1" ht="12.75"/>
    <row r="129" s="89" customFormat="1" ht="12.75"/>
    <row r="130" s="89" customFormat="1" ht="12.75"/>
    <row r="131" s="89" customFormat="1" ht="12.75"/>
    <row r="132" s="89" customFormat="1" ht="12.75"/>
    <row r="133" s="89" customFormat="1" ht="12.75"/>
    <row r="134" s="89" customFormat="1" ht="12.75"/>
    <row r="135" s="89" customFormat="1" ht="12.75"/>
    <row r="136" s="89" customFormat="1" ht="12.75"/>
    <row r="137" s="89" customFormat="1" ht="12.75"/>
    <row r="138" s="89" customFormat="1" ht="12.75"/>
    <row r="139" s="89" customFormat="1" ht="12.75"/>
    <row r="140" s="89" customFormat="1" ht="12.75"/>
    <row r="141" s="89" customFormat="1" ht="12.75"/>
    <row r="142" s="89" customFormat="1" ht="12.75"/>
    <row r="143" s="89" customFormat="1" ht="12.75"/>
    <row r="144" s="89" customFormat="1" ht="12.75"/>
    <row r="145" s="89" customFormat="1" ht="12.75"/>
    <row r="146" s="89" customFormat="1" ht="12.75"/>
    <row r="147" s="89" customFormat="1" ht="12.75"/>
    <row r="148" s="89" customFormat="1" ht="12.75"/>
    <row r="149" s="89" customFormat="1" ht="12.75"/>
    <row r="150" s="89" customFormat="1" ht="12.75"/>
    <row r="151" s="89" customFormat="1" ht="12.75"/>
    <row r="152" s="89" customFormat="1" ht="12.75"/>
    <row r="153" s="89" customFormat="1" ht="12.75"/>
    <row r="154" s="89" customFormat="1" ht="12.75"/>
    <row r="155" s="89" customFormat="1" ht="12.75"/>
    <row r="156" s="89" customFormat="1" ht="12.75"/>
    <row r="157" s="89" customFormat="1" ht="12.75"/>
    <row r="158" s="89" customFormat="1" ht="12.75"/>
    <row r="159" s="89" customFormat="1" ht="12.75"/>
    <row r="160" s="89" customFormat="1" ht="12.75"/>
    <row r="161" s="89" customFormat="1" ht="12.75"/>
    <row r="162" s="89" customFormat="1" ht="12.75"/>
    <row r="163" s="89" customFormat="1" ht="12.75"/>
    <row r="164" s="89" customFormat="1" ht="12.75"/>
    <row r="165" s="89" customFormat="1" ht="12.75"/>
    <row r="166" s="89" customFormat="1" ht="12.75"/>
    <row r="167" s="89" customFormat="1" ht="12.75"/>
    <row r="168" s="89" customFormat="1" ht="12.75"/>
    <row r="169" s="89" customFormat="1" ht="12.75"/>
    <row r="170" s="89" customFormat="1" ht="12.75"/>
    <row r="171" s="89" customFormat="1" ht="12.75"/>
    <row r="172" s="89" customFormat="1" ht="12.75"/>
    <row r="173" s="89" customFormat="1" ht="12.75"/>
    <row r="174" s="89" customFormat="1" ht="12.75"/>
    <row r="175" s="89" customFormat="1" ht="12.75"/>
    <row r="176" s="89" customFormat="1" ht="12.75"/>
    <row r="177" s="89" customFormat="1" ht="12.75"/>
    <row r="178" s="89" customFormat="1" ht="12.75"/>
    <row r="179" s="89" customFormat="1" ht="12.75"/>
    <row r="180" s="89" customFormat="1" ht="12.75"/>
    <row r="181" s="89" customFormat="1" ht="12.75"/>
    <row r="182" s="89" customFormat="1" ht="12.75"/>
    <row r="183" s="89" customFormat="1" ht="12.75"/>
    <row r="184" s="89" customFormat="1" ht="12.75"/>
    <row r="185" s="89" customFormat="1" ht="12.75"/>
    <row r="186" s="89" customFormat="1" ht="12.75"/>
    <row r="187" s="89" customFormat="1" ht="12.75"/>
    <row r="188" s="89" customFormat="1" ht="12.75"/>
    <row r="189" s="89" customFormat="1" ht="12.75"/>
    <row r="190" s="89" customFormat="1" ht="12.75"/>
    <row r="191" s="89" customFormat="1" ht="12.75"/>
    <row r="192" s="89" customFormat="1" ht="12.75"/>
    <row r="193" s="89" customFormat="1" ht="12.75"/>
    <row r="194" s="89" customFormat="1" ht="12.75"/>
    <row r="195" s="89" customFormat="1" ht="12.75"/>
    <row r="196" s="89" customFormat="1" ht="12.75"/>
    <row r="197" s="89" customFormat="1" ht="12.75"/>
    <row r="198" s="89" customFormat="1" ht="12.75"/>
    <row r="199" s="89" customFormat="1" ht="12.75"/>
    <row r="200" s="89" customFormat="1" ht="12.75"/>
    <row r="201" s="89" customFormat="1" ht="12.75"/>
    <row r="202" s="89" customFormat="1" ht="12.75"/>
    <row r="203" s="89" customFormat="1" ht="12.75"/>
    <row r="204" s="89" customFormat="1" ht="12.75"/>
    <row r="205" s="89" customFormat="1" ht="12.75"/>
    <row r="206" s="89" customFormat="1" ht="12.75"/>
    <row r="207" s="89" customFormat="1" ht="12.75"/>
    <row r="208" s="89" customFormat="1" ht="12.75"/>
    <row r="209" s="89" customFormat="1" ht="12.75"/>
    <row r="210" s="89" customFormat="1" ht="12.75"/>
    <row r="211" s="89" customFormat="1" ht="12.75"/>
    <row r="212" s="89" customFormat="1" ht="12.75"/>
    <row r="213" s="89" customFormat="1" ht="12.75"/>
    <row r="214" s="89" customFormat="1" ht="12.75"/>
    <row r="215" s="89" customFormat="1" ht="12.75"/>
    <row r="216" s="89" customFormat="1" ht="12.75"/>
    <row r="217" s="89"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7"/>
  <sheetViews>
    <sheetView showZeros="0" showOutlineSymbols="0" zoomScalePageLayoutView="0" workbookViewId="0" topLeftCell="A1">
      <selection activeCell="A37" sqref="A37:J37"/>
    </sheetView>
  </sheetViews>
  <sheetFormatPr defaultColWidth="9.140625" defaultRowHeight="12.75"/>
  <cols>
    <col min="1" max="1" width="12.00390625" style="1" customWidth="1"/>
    <col min="2" max="2" width="5.00390625" style="1" customWidth="1"/>
    <col min="3" max="3" width="12.00390625" style="1" customWidth="1"/>
    <col min="4" max="4" width="5.00390625" style="1" customWidth="1"/>
    <col min="5" max="5" width="12.00390625" style="1" customWidth="1"/>
    <col min="6" max="6" width="10.7109375" style="2" customWidth="1"/>
    <col min="7" max="10" width="10.7109375" style="1" customWidth="1"/>
    <col min="11" max="16384" width="9.140625" style="2" customWidth="1"/>
  </cols>
  <sheetData>
    <row r="1" spans="1:10" ht="30" customHeight="1">
      <c r="A1" s="223" t="s">
        <v>13</v>
      </c>
      <c r="B1" s="224"/>
      <c r="C1" s="224"/>
      <c r="D1" s="224"/>
      <c r="E1" s="224"/>
      <c r="F1" s="224"/>
      <c r="G1" s="224"/>
      <c r="H1" s="224"/>
      <c r="I1" s="224"/>
      <c r="J1" s="224"/>
    </row>
    <row r="2" spans="1:10" ht="15" customHeight="1" thickBot="1">
      <c r="A2" s="220" t="s">
        <v>196</v>
      </c>
      <c r="B2" s="194"/>
      <c r="C2" s="194"/>
      <c r="D2" s="194"/>
      <c r="E2" s="194"/>
      <c r="F2" s="226"/>
      <c r="G2" s="226"/>
      <c r="H2" s="226"/>
      <c r="I2" s="226"/>
      <c r="J2" s="226"/>
    </row>
    <row r="3" spans="1:10" ht="18" customHeight="1" thickBot="1">
      <c r="A3" s="236">
        <f>+ZAKL_DATA!B13</f>
        <v>0</v>
      </c>
      <c r="B3" s="191"/>
      <c r="C3" s="191"/>
      <c r="D3" s="191"/>
      <c r="E3" s="192"/>
      <c r="F3" s="226"/>
      <c r="G3" s="226"/>
      <c r="H3" s="226"/>
      <c r="I3" s="226"/>
      <c r="J3" s="226"/>
    </row>
    <row r="4" spans="1:10" ht="15" customHeight="1" thickBot="1">
      <c r="A4" s="220" t="s">
        <v>200</v>
      </c>
      <c r="B4" s="194"/>
      <c r="C4" s="194"/>
      <c r="D4" s="194"/>
      <c r="E4" s="194"/>
      <c r="F4" s="226"/>
      <c r="G4" s="226"/>
      <c r="H4" s="226"/>
      <c r="I4" s="226"/>
      <c r="J4" s="226"/>
    </row>
    <row r="5" spans="1:10" ht="18" customHeight="1" thickBot="1">
      <c r="A5" s="236">
        <f>+ZAKL_DATA!B14</f>
        <v>0</v>
      </c>
      <c r="B5" s="191"/>
      <c r="C5" s="191"/>
      <c r="D5" s="191"/>
      <c r="E5" s="192"/>
      <c r="F5" s="227"/>
      <c r="G5" s="228" t="s">
        <v>129</v>
      </c>
      <c r="H5" s="229"/>
      <c r="I5" s="229"/>
      <c r="J5" s="230"/>
    </row>
    <row r="6" spans="1:10" ht="15" customHeight="1" thickBot="1">
      <c r="A6" s="225" t="s">
        <v>0</v>
      </c>
      <c r="B6" s="155"/>
      <c r="C6" s="155"/>
      <c r="D6" s="155"/>
      <c r="E6" s="155"/>
      <c r="F6" s="227"/>
      <c r="G6" s="231"/>
      <c r="H6" s="167"/>
      <c r="I6" s="167"/>
      <c r="J6" s="232"/>
    </row>
    <row r="7" spans="1:10" ht="18" customHeight="1" thickBot="1">
      <c r="A7" s="237" t="str">
        <f>+ZAKL_DATA!D2</f>
        <v>CZ</v>
      </c>
      <c r="B7" s="238"/>
      <c r="C7" s="238"/>
      <c r="D7" s="238"/>
      <c r="E7" s="239"/>
      <c r="F7" s="227"/>
      <c r="G7" s="231"/>
      <c r="H7" s="167"/>
      <c r="I7" s="167"/>
      <c r="J7" s="232"/>
    </row>
    <row r="8" spans="1:10" ht="15" customHeight="1" thickBot="1">
      <c r="A8" s="225" t="s">
        <v>146</v>
      </c>
      <c r="B8" s="155"/>
      <c r="C8" s="155"/>
      <c r="D8" s="155"/>
      <c r="E8" s="155"/>
      <c r="F8" s="227"/>
      <c r="G8" s="231"/>
      <c r="H8" s="167"/>
      <c r="I8" s="167"/>
      <c r="J8" s="232"/>
    </row>
    <row r="9" spans="1:10" ht="18" customHeight="1" thickBot="1">
      <c r="A9" s="190">
        <f>+MID(A7,3,20)</f>
      </c>
      <c r="B9" s="198"/>
      <c r="C9" s="198"/>
      <c r="D9" s="198"/>
      <c r="E9" s="199"/>
      <c r="F9" s="227"/>
      <c r="G9" s="231"/>
      <c r="H9" s="167"/>
      <c r="I9" s="167"/>
      <c r="J9" s="232"/>
    </row>
    <row r="10" spans="1:10" ht="15" customHeight="1" thickBot="1">
      <c r="A10" s="217" t="s">
        <v>43</v>
      </c>
      <c r="B10" s="218"/>
      <c r="C10" s="218"/>
      <c r="D10" s="218"/>
      <c r="E10" s="218"/>
      <c r="F10" s="227"/>
      <c r="G10" s="233"/>
      <c r="H10" s="234"/>
      <c r="I10" s="234"/>
      <c r="J10" s="235"/>
    </row>
    <row r="11" spans="1:10" ht="18" customHeight="1" thickBot="1">
      <c r="A11" s="3" t="s">
        <v>1</v>
      </c>
      <c r="B11" s="5"/>
      <c r="C11" s="3" t="s">
        <v>12</v>
      </c>
      <c r="D11" s="5"/>
      <c r="E11" s="3" t="s">
        <v>12</v>
      </c>
      <c r="F11" s="219"/>
      <c r="G11" s="167"/>
      <c r="H11" s="167"/>
      <c r="I11" s="167"/>
      <c r="J11" s="167"/>
    </row>
    <row r="12" spans="1:10" ht="18" customHeight="1" thickBot="1">
      <c r="A12" s="200"/>
      <c r="B12" s="167"/>
      <c r="C12" s="167"/>
      <c r="D12" s="167"/>
      <c r="E12" s="167"/>
      <c r="F12" s="167"/>
      <c r="G12" s="167"/>
      <c r="H12" s="167"/>
      <c r="I12" s="7" t="s">
        <v>14</v>
      </c>
      <c r="J12" s="3">
        <v>0</v>
      </c>
    </row>
    <row r="13" spans="1:10" ht="9.75" customHeight="1">
      <c r="A13" s="200"/>
      <c r="B13" s="167"/>
      <c r="C13" s="167"/>
      <c r="D13" s="167"/>
      <c r="E13" s="167"/>
      <c r="F13" s="167"/>
      <c r="G13" s="167"/>
      <c r="H13" s="167"/>
      <c r="I13" s="167"/>
      <c r="J13" s="167"/>
    </row>
    <row r="14" spans="1:10" ht="15" customHeight="1" thickBot="1">
      <c r="A14" s="200"/>
      <c r="B14" s="167"/>
      <c r="C14" s="167"/>
      <c r="D14" s="167"/>
      <c r="E14" s="167"/>
      <c r="F14" s="167"/>
      <c r="G14" s="167"/>
      <c r="H14" s="220" t="s">
        <v>42</v>
      </c>
      <c r="I14" s="194"/>
      <c r="J14" s="194"/>
    </row>
    <row r="15" spans="1:10" ht="18" customHeight="1" thickBot="1">
      <c r="A15" s="167"/>
      <c r="B15" s="167"/>
      <c r="C15" s="167"/>
      <c r="D15" s="167"/>
      <c r="E15" s="167"/>
      <c r="F15" s="167"/>
      <c r="G15" s="167"/>
      <c r="H15" s="4" t="s">
        <v>15</v>
      </c>
      <c r="I15" s="222"/>
      <c r="J15" s="192"/>
    </row>
    <row r="16" spans="1:10" ht="19.5" customHeight="1">
      <c r="A16" s="167"/>
      <c r="B16" s="167"/>
      <c r="C16" s="167"/>
      <c r="D16" s="167"/>
      <c r="E16" s="167"/>
      <c r="F16" s="167"/>
      <c r="G16" s="167"/>
      <c r="H16" s="221"/>
      <c r="I16" s="221"/>
      <c r="J16" s="221"/>
    </row>
    <row r="17" spans="1:10" ht="36.75" customHeight="1" thickBot="1">
      <c r="A17" s="215" t="s">
        <v>40</v>
      </c>
      <c r="B17" s="216"/>
      <c r="C17" s="216"/>
      <c r="D17" s="216"/>
      <c r="E17" s="216"/>
      <c r="F17" s="216"/>
      <c r="G17" s="216"/>
      <c r="H17" s="216"/>
      <c r="I17" s="216"/>
      <c r="J17" s="216"/>
    </row>
    <row r="18" spans="1:10" ht="21.75" customHeight="1" thickBot="1">
      <c r="A18" s="202" t="s">
        <v>41</v>
      </c>
      <c r="B18" s="203"/>
      <c r="C18" s="203"/>
      <c r="D18" s="203"/>
      <c r="E18" s="203"/>
      <c r="F18" s="203"/>
      <c r="G18" s="204"/>
      <c r="H18" s="92">
        <v>2013</v>
      </c>
      <c r="I18" s="205"/>
      <c r="J18" s="206"/>
    </row>
    <row r="19" spans="1:10" ht="16.5" customHeight="1">
      <c r="A19" s="207" t="s">
        <v>11</v>
      </c>
      <c r="B19" s="208"/>
      <c r="C19" s="208"/>
      <c r="D19" s="208"/>
      <c r="E19" s="208"/>
      <c r="F19" s="208"/>
      <c r="G19" s="208"/>
      <c r="H19" s="208"/>
      <c r="I19" s="208"/>
      <c r="J19" s="208"/>
    </row>
    <row r="20" spans="1:10" ht="19.5" customHeight="1">
      <c r="A20" s="209"/>
      <c r="B20" s="167"/>
      <c r="C20" s="167"/>
      <c r="D20" s="167"/>
      <c r="E20" s="167"/>
      <c r="F20" s="167"/>
      <c r="G20" s="167"/>
      <c r="H20" s="167"/>
      <c r="I20" s="167"/>
      <c r="J20" s="167"/>
    </row>
    <row r="21" spans="1:10" ht="16.5" customHeight="1">
      <c r="A21" s="157" t="s">
        <v>2</v>
      </c>
      <c r="B21" s="188"/>
      <c r="C21" s="188"/>
      <c r="D21" s="188"/>
      <c r="E21" s="188"/>
      <c r="F21" s="188"/>
      <c r="G21" s="188"/>
      <c r="H21" s="188"/>
      <c r="I21" s="188"/>
      <c r="J21" s="188"/>
    </row>
    <row r="22" spans="1:10" ht="16.5" customHeight="1">
      <c r="A22" s="189" t="s">
        <v>3</v>
      </c>
      <c r="B22" s="188"/>
      <c r="C22" s="188"/>
      <c r="D22" s="188"/>
      <c r="E22" s="188"/>
      <c r="F22" s="188"/>
      <c r="G22" s="188"/>
      <c r="H22" s="188"/>
      <c r="I22" s="188"/>
      <c r="J22" s="188"/>
    </row>
    <row r="23" spans="1:10" ht="16.5" customHeight="1" thickBot="1">
      <c r="A23" s="193" t="s">
        <v>4</v>
      </c>
      <c r="B23" s="194"/>
      <c r="C23" s="194"/>
      <c r="D23" s="194"/>
      <c r="E23" s="194"/>
      <c r="F23" s="194"/>
      <c r="G23" s="194"/>
      <c r="H23" s="194"/>
      <c r="I23" s="194"/>
      <c r="J23" s="194"/>
    </row>
    <row r="24" spans="1:10" ht="18" customHeight="1" thickBot="1">
      <c r="A24" s="195">
        <f>+ZAKL_DATA!B5</f>
        <v>0</v>
      </c>
      <c r="B24" s="196"/>
      <c r="C24" s="196"/>
      <c r="D24" s="196"/>
      <c r="E24" s="196"/>
      <c r="F24" s="196"/>
      <c r="G24" s="196"/>
      <c r="H24" s="196"/>
      <c r="I24" s="196"/>
      <c r="J24" s="197"/>
    </row>
    <row r="25" spans="1:10" ht="16.5" customHeight="1" thickBot="1">
      <c r="A25" s="154" t="s">
        <v>5</v>
      </c>
      <c r="B25" s="155"/>
      <c r="C25" s="155"/>
      <c r="D25" s="155"/>
      <c r="E25" s="155"/>
      <c r="F25" s="155"/>
      <c r="G25" s="155"/>
      <c r="H25" s="155"/>
      <c r="I25" s="155"/>
      <c r="J25" s="155"/>
    </row>
    <row r="26" spans="1:10" ht="18" customHeight="1" thickBot="1">
      <c r="A26" s="190">
        <f>+ZAKL_DATA!B6</f>
        <v>0</v>
      </c>
      <c r="B26" s="191"/>
      <c r="C26" s="191"/>
      <c r="D26" s="191"/>
      <c r="E26" s="191"/>
      <c r="F26" s="191"/>
      <c r="G26" s="191"/>
      <c r="H26" s="191"/>
      <c r="I26" s="191"/>
      <c r="J26" s="192"/>
    </row>
    <row r="27" spans="1:10" ht="16.5" customHeight="1" thickBot="1">
      <c r="A27" s="154" t="s">
        <v>6</v>
      </c>
      <c r="B27" s="154"/>
      <c r="C27" s="154"/>
      <c r="D27" s="154"/>
      <c r="E27" s="154"/>
      <c r="F27" s="156"/>
      <c r="G27" s="154" t="s">
        <v>131</v>
      </c>
      <c r="H27" s="155"/>
      <c r="I27" s="155"/>
      <c r="J27" s="155"/>
    </row>
    <row r="28" spans="1:10" ht="18" customHeight="1" thickBot="1">
      <c r="A28" s="190">
        <f>+ZAKL_DATA!B7</f>
        <v>0</v>
      </c>
      <c r="B28" s="198"/>
      <c r="C28" s="198"/>
      <c r="D28" s="198"/>
      <c r="E28" s="199"/>
      <c r="F28" s="167"/>
      <c r="G28" s="190">
        <f>+ZAKL_DATA!B4</f>
        <v>0</v>
      </c>
      <c r="H28" s="191"/>
      <c r="I28" s="191"/>
      <c r="J28" s="192"/>
    </row>
    <row r="29" spans="1:10" ht="16.5" customHeight="1" thickBot="1">
      <c r="A29" s="193" t="s">
        <v>55</v>
      </c>
      <c r="B29" s="194"/>
      <c r="C29" s="194"/>
      <c r="D29" s="194"/>
      <c r="E29" s="194"/>
      <c r="F29" s="194"/>
      <c r="G29" s="194"/>
      <c r="H29" s="194"/>
      <c r="I29" s="194"/>
      <c r="J29" s="194"/>
    </row>
    <row r="30" spans="1:10" ht="18" customHeight="1" thickBot="1">
      <c r="A30" s="195">
        <f>+ZAKL_DATA!D4</f>
        <v>0</v>
      </c>
      <c r="B30" s="196"/>
      <c r="C30" s="196"/>
      <c r="D30" s="196"/>
      <c r="E30" s="196"/>
      <c r="F30" s="196"/>
      <c r="G30" s="196"/>
      <c r="H30" s="196"/>
      <c r="I30" s="196"/>
      <c r="J30" s="197"/>
    </row>
    <row r="31" spans="1:10" ht="16.5" customHeight="1" thickBot="1">
      <c r="A31" s="154" t="s">
        <v>7</v>
      </c>
      <c r="B31" s="154"/>
      <c r="C31" s="154"/>
      <c r="D31" s="154"/>
      <c r="E31" s="154"/>
      <c r="F31" s="156"/>
      <c r="G31" s="218"/>
      <c r="H31" s="218"/>
      <c r="I31" s="218"/>
      <c r="J31" s="218"/>
    </row>
    <row r="32" spans="1:10" ht="18" customHeight="1" thickBot="1">
      <c r="A32" s="190">
        <f>+ZAKL_DATA!D7</f>
        <v>0</v>
      </c>
      <c r="B32" s="198"/>
      <c r="C32" s="198"/>
      <c r="D32" s="198"/>
      <c r="E32" s="199"/>
      <c r="F32" s="167"/>
      <c r="G32" s="167"/>
      <c r="H32" s="167"/>
      <c r="I32" s="167"/>
      <c r="J32" s="167"/>
    </row>
    <row r="33" spans="1:10" ht="16.5" customHeight="1">
      <c r="A33" s="201" t="s">
        <v>132</v>
      </c>
      <c r="B33" s="201"/>
      <c r="C33" s="201"/>
      <c r="D33" s="201"/>
      <c r="E33" s="201"/>
      <c r="F33" s="167"/>
      <c r="G33" s="167"/>
      <c r="H33" s="167"/>
      <c r="I33" s="167"/>
      <c r="J33" s="167"/>
    </row>
    <row r="34" spans="1:10" ht="16.5" customHeight="1" thickBot="1">
      <c r="A34" s="193" t="s">
        <v>8</v>
      </c>
      <c r="B34" s="193"/>
      <c r="C34" s="193"/>
      <c r="D34" s="193"/>
      <c r="E34" s="193"/>
      <c r="F34" s="193"/>
      <c r="G34" s="193"/>
      <c r="H34" s="193"/>
      <c r="I34" s="200"/>
      <c r="J34" s="6" t="s">
        <v>16</v>
      </c>
    </row>
    <row r="35" spans="1:10" ht="18" customHeight="1" thickBot="1">
      <c r="A35" s="190">
        <f>+ZAKL_DATA!B18</f>
        <v>0</v>
      </c>
      <c r="B35" s="198"/>
      <c r="C35" s="198"/>
      <c r="D35" s="198"/>
      <c r="E35" s="198"/>
      <c r="F35" s="198"/>
      <c r="G35" s="198"/>
      <c r="H35" s="199"/>
      <c r="I35" s="200"/>
      <c r="J35" s="91">
        <f>+ZAKL_DATA!B19</f>
        <v>0</v>
      </c>
    </row>
    <row r="36" spans="1:10" ht="16.5" customHeight="1" thickBot="1">
      <c r="A36" s="220" t="s">
        <v>9</v>
      </c>
      <c r="B36" s="194"/>
      <c r="C36" s="194"/>
      <c r="D36" s="194"/>
      <c r="E36" s="194"/>
      <c r="F36" s="194"/>
      <c r="G36" s="194"/>
      <c r="H36" s="194"/>
      <c r="I36" s="194"/>
      <c r="J36" s="194"/>
    </row>
    <row r="37" spans="1:10" ht="18" customHeight="1" thickBot="1">
      <c r="A37" s="190" t="str">
        <f>+CONCATENATE(ZAKL_DATA!B16," ",ZAKL_DATA!B17)</f>
        <v> </v>
      </c>
      <c r="B37" s="191"/>
      <c r="C37" s="191"/>
      <c r="D37" s="191"/>
      <c r="E37" s="191"/>
      <c r="F37" s="191"/>
      <c r="G37" s="191"/>
      <c r="H37" s="191"/>
      <c r="I37" s="191"/>
      <c r="J37" s="192"/>
    </row>
    <row r="38" spans="1:10" ht="16.5" customHeight="1" thickBot="1">
      <c r="A38" s="225" t="s">
        <v>52</v>
      </c>
      <c r="B38" s="155"/>
      <c r="C38" s="155"/>
      <c r="D38" s="155"/>
      <c r="E38" s="155"/>
      <c r="F38" s="221"/>
      <c r="G38" s="225"/>
      <c r="H38" s="155"/>
      <c r="I38" s="155"/>
      <c r="J38" s="155"/>
    </row>
    <row r="39" spans="1:10" ht="18" customHeight="1" thickBot="1">
      <c r="A39" s="190">
        <f>+ZAKL_DATA!B20</f>
        <v>0</v>
      </c>
      <c r="B39" s="198"/>
      <c r="C39" s="198"/>
      <c r="D39" s="198"/>
      <c r="E39" s="199"/>
      <c r="F39" s="167"/>
      <c r="G39" s="218"/>
      <c r="H39" s="218"/>
      <c r="I39" s="218"/>
      <c r="J39" s="218"/>
    </row>
    <row r="40" spans="1:10" ht="16.5" customHeight="1" thickBot="1">
      <c r="A40" s="225" t="s">
        <v>53</v>
      </c>
      <c r="B40" s="155"/>
      <c r="C40" s="155"/>
      <c r="D40" s="155"/>
      <c r="E40" s="155"/>
      <c r="F40" s="167"/>
      <c r="G40" s="220" t="s">
        <v>54</v>
      </c>
      <c r="H40" s="194"/>
      <c r="I40" s="194"/>
      <c r="J40" s="194"/>
    </row>
    <row r="41" spans="1:10" ht="18" customHeight="1" thickBot="1">
      <c r="A41" s="210">
        <f>+ZAKL_DATA!B25</f>
        <v>0</v>
      </c>
      <c r="B41" s="211"/>
      <c r="C41" s="211"/>
      <c r="D41" s="211"/>
      <c r="E41" s="212"/>
      <c r="F41" s="167"/>
      <c r="G41" s="210">
        <f>+ZAKL_DATA!B26</f>
        <v>0</v>
      </c>
      <c r="H41" s="213"/>
      <c r="I41" s="213"/>
      <c r="J41" s="214"/>
    </row>
    <row r="42" spans="1:10" ht="16.5" customHeight="1" thickBot="1">
      <c r="A42" s="225" t="s">
        <v>10</v>
      </c>
      <c r="B42" s="155"/>
      <c r="C42" s="155"/>
      <c r="D42" s="155"/>
      <c r="E42" s="155"/>
      <c r="F42" s="167"/>
      <c r="G42" s="240"/>
      <c r="H42" s="240"/>
      <c r="I42" s="240"/>
      <c r="J42" s="240"/>
    </row>
    <row r="43" spans="1:10" ht="18" customHeight="1" thickBot="1">
      <c r="A43" s="190" t="str">
        <f>+CONCATENATE(ZAKL_DATA!B32," / ",ZAKL_DATA!B33)</f>
        <v> / </v>
      </c>
      <c r="B43" s="198"/>
      <c r="C43" s="198"/>
      <c r="D43" s="198"/>
      <c r="E43" s="199"/>
      <c r="F43" s="167"/>
      <c r="G43" s="190"/>
      <c r="H43" s="191"/>
      <c r="I43" s="191"/>
      <c r="J43" s="192"/>
    </row>
    <row r="44" spans="1:10" ht="12.75">
      <c r="A44" s="246" t="s">
        <v>56</v>
      </c>
      <c r="B44" s="224"/>
      <c r="C44" s="224"/>
      <c r="D44" s="224"/>
      <c r="E44" s="224"/>
      <c r="F44" s="224"/>
      <c r="G44" s="224"/>
      <c r="H44" s="224"/>
      <c r="I44" s="224"/>
      <c r="J44" s="224"/>
    </row>
    <row r="45" spans="1:10" ht="12.75">
      <c r="A45" s="246">
        <f>+ZAKL_DATA!A46</f>
        <v>0</v>
      </c>
      <c r="B45" s="224"/>
      <c r="C45" s="224"/>
      <c r="D45" s="224"/>
      <c r="E45" s="224"/>
      <c r="F45" s="224"/>
      <c r="G45" s="224"/>
      <c r="H45" s="224"/>
      <c r="I45" s="224"/>
      <c r="J45" s="224"/>
    </row>
    <row r="46" spans="1:10" ht="12.75" customHeight="1">
      <c r="A46" s="245" t="s">
        <v>195</v>
      </c>
      <c r="B46" s="167"/>
      <c r="C46" s="167"/>
      <c r="D46" s="167"/>
      <c r="E46" s="167"/>
      <c r="F46" s="243" t="s">
        <v>44</v>
      </c>
      <c r="G46" s="244"/>
      <c r="H46" s="244"/>
      <c r="I46" s="244"/>
      <c r="J46" s="244"/>
    </row>
    <row r="47" spans="1:10" ht="12.75">
      <c r="A47" s="241">
        <v>1</v>
      </c>
      <c r="B47" s="242"/>
      <c r="C47" s="242"/>
      <c r="D47" s="242"/>
      <c r="E47" s="242"/>
      <c r="F47" s="242"/>
      <c r="G47" s="242"/>
      <c r="H47" s="242"/>
      <c r="I47" s="242"/>
      <c r="J47" s="242"/>
    </row>
  </sheetData>
  <sheetProtection password="EF65" sheet="1" objects="1" scenarios="1"/>
  <mergeCells count="66">
    <mergeCell ref="A2:E2"/>
    <mergeCell ref="A3:E3"/>
    <mergeCell ref="F3:J3"/>
    <mergeCell ref="F2:J2"/>
    <mergeCell ref="A47:J47"/>
    <mergeCell ref="G38:J39"/>
    <mergeCell ref="A43:E43"/>
    <mergeCell ref="G43:J43"/>
    <mergeCell ref="A38:E38"/>
    <mergeCell ref="F46:J46"/>
    <mergeCell ref="A46:E46"/>
    <mergeCell ref="A44:J44"/>
    <mergeCell ref="A45:J45"/>
    <mergeCell ref="G28:J28"/>
    <mergeCell ref="A42:E42"/>
    <mergeCell ref="G42:J42"/>
    <mergeCell ref="A35:H35"/>
    <mergeCell ref="A29:J29"/>
    <mergeCell ref="A36:J36"/>
    <mergeCell ref="A40:E40"/>
    <mergeCell ref="G40:J40"/>
    <mergeCell ref="F31:J32"/>
    <mergeCell ref="F38:F43"/>
    <mergeCell ref="A1:J1"/>
    <mergeCell ref="A4:E4"/>
    <mergeCell ref="A6:E6"/>
    <mergeCell ref="A8:E8"/>
    <mergeCell ref="F4:J4"/>
    <mergeCell ref="F5:F10"/>
    <mergeCell ref="G5:J10"/>
    <mergeCell ref="A5:E5"/>
    <mergeCell ref="A7:E7"/>
    <mergeCell ref="A9:E9"/>
    <mergeCell ref="A17:J17"/>
    <mergeCell ref="A10:E10"/>
    <mergeCell ref="F11:J11"/>
    <mergeCell ref="A12:H12"/>
    <mergeCell ref="A13:J13"/>
    <mergeCell ref="H14:J14"/>
    <mergeCell ref="H16:J16"/>
    <mergeCell ref="A14:G16"/>
    <mergeCell ref="I15:J15"/>
    <mergeCell ref="A37:J37"/>
    <mergeCell ref="A39:E39"/>
    <mergeCell ref="A41:E41"/>
    <mergeCell ref="G41:J41"/>
    <mergeCell ref="A18:G18"/>
    <mergeCell ref="I18:J18"/>
    <mergeCell ref="A19:J19"/>
    <mergeCell ref="A20:J20"/>
    <mergeCell ref="A32:E32"/>
    <mergeCell ref="I34:I35"/>
    <mergeCell ref="A31:E31"/>
    <mergeCell ref="A30:J30"/>
    <mergeCell ref="A33:J33"/>
    <mergeCell ref="A34:H34"/>
    <mergeCell ref="A27:E27"/>
    <mergeCell ref="G27:J27"/>
    <mergeCell ref="F27:F28"/>
    <mergeCell ref="A21:J21"/>
    <mergeCell ref="A22:J22"/>
    <mergeCell ref="A26:J26"/>
    <mergeCell ref="A23:J23"/>
    <mergeCell ref="A25:J25"/>
    <mergeCell ref="A24:J24"/>
    <mergeCell ref="A28:E28"/>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S40"/>
  <sheetViews>
    <sheetView showZeros="0" showOutlineSymbols="0" zoomScalePageLayoutView="0" workbookViewId="0" topLeftCell="A1">
      <selection activeCell="C7" sqref="C7:D7"/>
    </sheetView>
  </sheetViews>
  <sheetFormatPr defaultColWidth="9.140625" defaultRowHeight="12.75"/>
  <cols>
    <col min="1" max="1" width="2.8515625" style="10" customWidth="1"/>
    <col min="2" max="2" width="2.00390625" style="10" customWidth="1"/>
    <col min="3" max="3" width="5.7109375" style="10" customWidth="1"/>
    <col min="4" max="4" width="4.7109375" style="10" customWidth="1"/>
    <col min="5" max="5" width="9.140625" style="10" bestFit="1" customWidth="1"/>
    <col min="6" max="6" width="3.7109375" style="10" customWidth="1"/>
    <col min="7" max="7" width="3.7109375" style="8" customWidth="1"/>
    <col min="8" max="8" width="6.7109375" style="10" customWidth="1"/>
    <col min="9" max="9" width="3.7109375" style="8" customWidth="1"/>
    <col min="10" max="10" width="5.7109375" style="8" customWidth="1"/>
    <col min="11" max="11" width="9.7109375" style="8" customWidth="1"/>
    <col min="12" max="12" width="10.00390625" style="10" customWidth="1"/>
    <col min="13" max="13" width="9.7109375" style="10" customWidth="1"/>
    <col min="14" max="17" width="4.421875" style="10" customWidth="1"/>
    <col min="18" max="18" width="3.7109375" style="10" customWidth="1"/>
    <col min="19" max="20" width="5.28125" style="10" customWidth="1"/>
    <col min="21" max="21" width="4.7109375" style="10" customWidth="1"/>
    <col min="22" max="22" width="6.7109375" style="10" customWidth="1"/>
    <col min="23" max="25" width="9.7109375" style="10" customWidth="1"/>
    <col min="26" max="26" width="3.57421875" style="10" customWidth="1"/>
    <col min="27" max="27" width="57.57421875" style="8" customWidth="1"/>
    <col min="28" max="29" width="10.140625" style="8" hidden="1" customWidth="1"/>
    <col min="30" max="31" width="9.140625" style="8" hidden="1" customWidth="1"/>
    <col min="32" max="32" width="10.7109375" style="8" hidden="1" customWidth="1"/>
    <col min="33" max="33" width="12.140625" style="8" hidden="1" customWidth="1"/>
    <col min="34" max="34" width="13.00390625" style="8" hidden="1" customWidth="1"/>
    <col min="35" max="118" width="9.140625" style="8" hidden="1" customWidth="1"/>
    <col min="119" max="119" width="12.57421875" style="8" hidden="1" customWidth="1"/>
    <col min="120" max="120" width="11.140625" style="8" hidden="1" customWidth="1"/>
    <col min="121" max="121" width="9.140625" style="8" hidden="1" customWidth="1"/>
    <col min="122" max="122" width="11.421875" style="8" hidden="1" customWidth="1"/>
    <col min="123" max="123" width="12.28125" style="8" hidden="1" customWidth="1"/>
    <col min="124" max="124" width="11.8515625" style="8" customWidth="1"/>
    <col min="125" max="16384" width="9.140625" style="8" customWidth="1"/>
  </cols>
  <sheetData>
    <row r="1" spans="1:26" s="9" customFormat="1" ht="15.75" customHeight="1">
      <c r="A1" s="317" t="s">
        <v>17</v>
      </c>
      <c r="B1" s="318"/>
      <c r="C1" s="318"/>
      <c r="D1" s="319"/>
      <c r="E1" s="332" t="s">
        <v>61</v>
      </c>
      <c r="F1" s="335" t="s">
        <v>60</v>
      </c>
      <c r="G1" s="338" t="s">
        <v>133</v>
      </c>
      <c r="H1" s="17" t="s">
        <v>21</v>
      </c>
      <c r="I1" s="18"/>
      <c r="J1" s="18"/>
      <c r="K1" s="329" t="s">
        <v>46</v>
      </c>
      <c r="L1" s="332" t="s">
        <v>47</v>
      </c>
      <c r="M1" s="372" t="s">
        <v>116</v>
      </c>
      <c r="N1" s="365" t="s">
        <v>48</v>
      </c>
      <c r="O1" s="366"/>
      <c r="P1" s="366"/>
      <c r="Q1" s="366"/>
      <c r="R1" s="366"/>
      <c r="S1" s="375" t="s">
        <v>147</v>
      </c>
      <c r="T1" s="376"/>
      <c r="U1" s="332" t="s">
        <v>62</v>
      </c>
      <c r="V1" s="332"/>
      <c r="W1" s="332" t="s">
        <v>50</v>
      </c>
      <c r="X1" s="332" t="s">
        <v>49</v>
      </c>
      <c r="Y1" s="332" t="s">
        <v>51</v>
      </c>
      <c r="Z1" s="382" t="s">
        <v>117</v>
      </c>
    </row>
    <row r="2" spans="1:26" s="9" customFormat="1" ht="15.75" customHeight="1">
      <c r="A2" s="326" t="s">
        <v>115</v>
      </c>
      <c r="B2" s="321"/>
      <c r="C2" s="320" t="s">
        <v>58</v>
      </c>
      <c r="D2" s="321"/>
      <c r="E2" s="333"/>
      <c r="F2" s="336"/>
      <c r="G2" s="339"/>
      <c r="H2" s="19"/>
      <c r="I2" s="341" t="s">
        <v>37</v>
      </c>
      <c r="J2" s="342"/>
      <c r="K2" s="330"/>
      <c r="L2" s="333"/>
      <c r="M2" s="373"/>
      <c r="N2" s="330"/>
      <c r="O2" s="367"/>
      <c r="P2" s="367"/>
      <c r="Q2" s="367"/>
      <c r="R2" s="330"/>
      <c r="S2" s="377"/>
      <c r="T2" s="378"/>
      <c r="U2" s="333"/>
      <c r="V2" s="333"/>
      <c r="W2" s="333"/>
      <c r="X2" s="333"/>
      <c r="Y2" s="333"/>
      <c r="Z2" s="383"/>
    </row>
    <row r="3" spans="1:26" s="9" customFormat="1" ht="15.75" customHeight="1">
      <c r="A3" s="327"/>
      <c r="B3" s="323"/>
      <c r="C3" s="322"/>
      <c r="D3" s="323"/>
      <c r="E3" s="333"/>
      <c r="F3" s="336"/>
      <c r="G3" s="339"/>
      <c r="H3" s="20" t="s">
        <v>22</v>
      </c>
      <c r="I3" s="23"/>
      <c r="J3" s="24" t="s">
        <v>26</v>
      </c>
      <c r="K3" s="330"/>
      <c r="L3" s="333"/>
      <c r="M3" s="373"/>
      <c r="N3" s="330"/>
      <c r="O3" s="367"/>
      <c r="P3" s="367"/>
      <c r="Q3" s="367"/>
      <c r="R3" s="330"/>
      <c r="S3" s="377"/>
      <c r="T3" s="378"/>
      <c r="U3" s="333"/>
      <c r="V3" s="333"/>
      <c r="W3" s="333"/>
      <c r="X3" s="333"/>
      <c r="Y3" s="333"/>
      <c r="Z3" s="383"/>
    </row>
    <row r="4" spans="1:123" s="9" customFormat="1" ht="15.75" customHeight="1">
      <c r="A4" s="327"/>
      <c r="B4" s="323"/>
      <c r="C4" s="322"/>
      <c r="D4" s="323"/>
      <c r="E4" s="333"/>
      <c r="F4" s="336"/>
      <c r="G4" s="339"/>
      <c r="H4" s="20" t="s">
        <v>23</v>
      </c>
      <c r="I4" s="370" t="s">
        <v>38</v>
      </c>
      <c r="J4" s="371"/>
      <c r="K4" s="330"/>
      <c r="L4" s="333"/>
      <c r="M4" s="373"/>
      <c r="N4" s="330"/>
      <c r="O4" s="367"/>
      <c r="P4" s="367"/>
      <c r="Q4" s="367"/>
      <c r="R4" s="330"/>
      <c r="S4" s="377"/>
      <c r="T4" s="378"/>
      <c r="U4" s="333"/>
      <c r="V4" s="333"/>
      <c r="W4" s="333"/>
      <c r="X4" s="333"/>
      <c r="Y4" s="333"/>
      <c r="Z4" s="383"/>
      <c r="AA4" s="148"/>
      <c r="AB4" s="148"/>
      <c r="AC4" s="148"/>
      <c r="AD4" s="148" t="s">
        <v>151</v>
      </c>
      <c r="AE4" s="148" t="s">
        <v>152</v>
      </c>
      <c r="AF4" s="148" t="s">
        <v>153</v>
      </c>
      <c r="AG4" s="135" t="s">
        <v>154</v>
      </c>
      <c r="AH4" s="136" t="s">
        <v>155</v>
      </c>
      <c r="AI4" s="135"/>
      <c r="AJ4" s="135"/>
      <c r="AK4" s="135"/>
      <c r="AM4" s="136" t="s">
        <v>187</v>
      </c>
      <c r="AN4" s="135"/>
      <c r="AO4" s="135"/>
      <c r="AP4" s="135"/>
      <c r="AQ4" s="135"/>
      <c r="AR4" s="135"/>
      <c r="AS4" s="135"/>
      <c r="AT4" s="135"/>
      <c r="AU4" s="135"/>
      <c r="AV4" s="135"/>
      <c r="AW4" s="135"/>
      <c r="AX4" s="135"/>
      <c r="AY4" s="136" t="s">
        <v>156</v>
      </c>
      <c r="AZ4" s="135"/>
      <c r="BA4" s="135"/>
      <c r="BB4" s="135"/>
      <c r="BC4" s="135"/>
      <c r="BD4" s="135"/>
      <c r="BE4" s="135"/>
      <c r="BF4" s="135"/>
      <c r="BG4" s="135"/>
      <c r="BH4" s="135"/>
      <c r="BI4" s="135"/>
      <c r="BJ4" s="135"/>
      <c r="BK4" s="136" t="s">
        <v>157</v>
      </c>
      <c r="BL4" s="135"/>
      <c r="BM4" s="135"/>
      <c r="BN4" s="135"/>
      <c r="BO4" s="135"/>
      <c r="BP4" s="135"/>
      <c r="BQ4" s="135"/>
      <c r="BR4" s="135"/>
      <c r="BS4" s="135"/>
      <c r="BT4" s="135"/>
      <c r="BU4" s="135"/>
      <c r="BV4" s="135"/>
      <c r="BW4" s="136" t="s">
        <v>158</v>
      </c>
      <c r="BX4" s="135"/>
      <c r="BY4" s="135"/>
      <c r="BZ4" s="135"/>
      <c r="CA4" s="135"/>
      <c r="CB4" s="135"/>
      <c r="CC4" s="135"/>
      <c r="CD4" s="135"/>
      <c r="CE4" s="135"/>
      <c r="CF4" s="135"/>
      <c r="CG4" s="135"/>
      <c r="CH4" s="135"/>
      <c r="CI4" s="136" t="s">
        <v>159</v>
      </c>
      <c r="CJ4" s="135"/>
      <c r="CK4" s="135"/>
      <c r="CL4" s="135"/>
      <c r="CM4" s="136" t="s">
        <v>160</v>
      </c>
      <c r="CN4" s="135"/>
      <c r="CO4" s="135"/>
      <c r="CP4" s="135"/>
      <c r="CQ4" s="136" t="s">
        <v>161</v>
      </c>
      <c r="CR4" s="135"/>
      <c r="CS4" s="135"/>
      <c r="CT4" s="135"/>
      <c r="CU4" s="136" t="s">
        <v>162</v>
      </c>
      <c r="CV4" s="135"/>
      <c r="CW4" s="135"/>
      <c r="CX4" s="135"/>
      <c r="CY4" s="135"/>
      <c r="CZ4" s="135"/>
      <c r="DA4" s="135"/>
      <c r="DB4" s="135"/>
      <c r="DC4" s="135"/>
      <c r="DD4" s="135"/>
      <c r="DE4" s="135"/>
      <c r="DF4" s="135"/>
      <c r="DG4" s="136" t="s">
        <v>163</v>
      </c>
      <c r="DH4" s="135"/>
      <c r="DI4" s="135"/>
      <c r="DJ4" s="135"/>
      <c r="DK4" s="135"/>
      <c r="DL4" s="135"/>
      <c r="DM4" s="135"/>
      <c r="DN4" s="135"/>
      <c r="DO4" s="135"/>
      <c r="DP4" s="135"/>
      <c r="DQ4" s="135"/>
      <c r="DR4" s="135"/>
      <c r="DS4" s="137" t="s">
        <v>152</v>
      </c>
    </row>
    <row r="5" spans="1:123" s="9" customFormat="1" ht="15.75" customHeight="1">
      <c r="A5" s="327"/>
      <c r="B5" s="323"/>
      <c r="C5" s="324"/>
      <c r="D5" s="325"/>
      <c r="E5" s="334"/>
      <c r="F5" s="337"/>
      <c r="G5" s="340"/>
      <c r="H5" s="21"/>
      <c r="I5" s="368" t="s">
        <v>39</v>
      </c>
      <c r="J5" s="369"/>
      <c r="K5" s="331"/>
      <c r="L5" s="334"/>
      <c r="M5" s="374"/>
      <c r="N5" s="11" t="s">
        <v>28</v>
      </c>
      <c r="O5" s="11" t="s">
        <v>29</v>
      </c>
      <c r="P5" s="11" t="s">
        <v>30</v>
      </c>
      <c r="Q5" s="11" t="s">
        <v>32</v>
      </c>
      <c r="R5" s="11" t="s">
        <v>33</v>
      </c>
      <c r="S5" s="379"/>
      <c r="T5" s="380"/>
      <c r="U5" s="334"/>
      <c r="V5" s="334"/>
      <c r="W5" s="334"/>
      <c r="X5" s="334"/>
      <c r="Y5" s="334"/>
      <c r="Z5" s="384"/>
      <c r="AA5" s="149"/>
      <c r="AB5" s="149"/>
      <c r="AC5" s="149"/>
      <c r="AD5" s="149"/>
      <c r="AE5" s="148" t="s">
        <v>164</v>
      </c>
      <c r="AF5" s="148" t="s">
        <v>165</v>
      </c>
      <c r="AG5" s="138" t="s">
        <v>164</v>
      </c>
      <c r="AH5" s="138" t="s">
        <v>166</v>
      </c>
      <c r="AI5" s="138" t="s">
        <v>167</v>
      </c>
      <c r="AJ5" s="138" t="s">
        <v>168</v>
      </c>
      <c r="AK5" s="138" t="s">
        <v>169</v>
      </c>
      <c r="AL5" s="138" t="s">
        <v>170</v>
      </c>
      <c r="AM5" s="135" t="s">
        <v>171</v>
      </c>
      <c r="AN5" s="135" t="s">
        <v>172</v>
      </c>
      <c r="AO5" s="135" t="s">
        <v>173</v>
      </c>
      <c r="AP5" s="135" t="s">
        <v>174</v>
      </c>
      <c r="AQ5" s="135" t="s">
        <v>175</v>
      </c>
      <c r="AR5" s="135" t="s">
        <v>176</v>
      </c>
      <c r="AS5" s="135" t="s">
        <v>177</v>
      </c>
      <c r="AT5" s="135" t="s">
        <v>178</v>
      </c>
      <c r="AU5" s="135" t="s">
        <v>179</v>
      </c>
      <c r="AV5" s="135" t="s">
        <v>180</v>
      </c>
      <c r="AW5" s="135" t="s">
        <v>181</v>
      </c>
      <c r="AX5" s="135" t="s">
        <v>182</v>
      </c>
      <c r="AY5" s="135" t="s">
        <v>171</v>
      </c>
      <c r="AZ5" s="135" t="s">
        <v>172</v>
      </c>
      <c r="BA5" s="135" t="s">
        <v>173</v>
      </c>
      <c r="BB5" s="135" t="s">
        <v>174</v>
      </c>
      <c r="BC5" s="135" t="s">
        <v>175</v>
      </c>
      <c r="BD5" s="135" t="s">
        <v>176</v>
      </c>
      <c r="BE5" s="135" t="s">
        <v>177</v>
      </c>
      <c r="BF5" s="135" t="s">
        <v>178</v>
      </c>
      <c r="BG5" s="135" t="s">
        <v>179</v>
      </c>
      <c r="BH5" s="135" t="s">
        <v>180</v>
      </c>
      <c r="BI5" s="135" t="s">
        <v>181</v>
      </c>
      <c r="BJ5" s="135" t="s">
        <v>182</v>
      </c>
      <c r="BK5" s="135" t="s">
        <v>171</v>
      </c>
      <c r="BL5" s="135" t="s">
        <v>172</v>
      </c>
      <c r="BM5" s="135" t="s">
        <v>173</v>
      </c>
      <c r="BN5" s="135" t="s">
        <v>174</v>
      </c>
      <c r="BO5" s="135" t="s">
        <v>175</v>
      </c>
      <c r="BP5" s="135" t="s">
        <v>176</v>
      </c>
      <c r="BQ5" s="135" t="s">
        <v>177</v>
      </c>
      <c r="BR5" s="135" t="s">
        <v>178</v>
      </c>
      <c r="BS5" s="135" t="s">
        <v>179</v>
      </c>
      <c r="BT5" s="135" t="s">
        <v>180</v>
      </c>
      <c r="BU5" s="135" t="s">
        <v>181</v>
      </c>
      <c r="BV5" s="135" t="s">
        <v>182</v>
      </c>
      <c r="BW5" s="135" t="s">
        <v>171</v>
      </c>
      <c r="BX5" s="135" t="s">
        <v>172</v>
      </c>
      <c r="BY5" s="135" t="s">
        <v>173</v>
      </c>
      <c r="BZ5" s="135" t="s">
        <v>174</v>
      </c>
      <c r="CA5" s="135" t="s">
        <v>175</v>
      </c>
      <c r="CB5" s="135" t="s">
        <v>176</v>
      </c>
      <c r="CC5" s="135" t="s">
        <v>177</v>
      </c>
      <c r="CD5" s="135" t="s">
        <v>178</v>
      </c>
      <c r="CE5" s="135" t="s">
        <v>179</v>
      </c>
      <c r="CF5" s="135" t="s">
        <v>180</v>
      </c>
      <c r="CG5" s="135" t="s">
        <v>181</v>
      </c>
      <c r="CH5" s="135" t="s">
        <v>182</v>
      </c>
      <c r="CI5" s="138" t="s">
        <v>166</v>
      </c>
      <c r="CJ5" s="138" t="s">
        <v>167</v>
      </c>
      <c r="CK5" s="138" t="s">
        <v>168</v>
      </c>
      <c r="CL5" s="138" t="s">
        <v>169</v>
      </c>
      <c r="CM5" s="138" t="s">
        <v>166</v>
      </c>
      <c r="CN5" s="138" t="s">
        <v>167</v>
      </c>
      <c r="CO5" s="138" t="s">
        <v>168</v>
      </c>
      <c r="CP5" s="138" t="s">
        <v>169</v>
      </c>
      <c r="CQ5" s="138" t="s">
        <v>166</v>
      </c>
      <c r="CR5" s="138" t="s">
        <v>167</v>
      </c>
      <c r="CS5" s="138" t="s">
        <v>168</v>
      </c>
      <c r="CT5" s="138" t="s">
        <v>169</v>
      </c>
      <c r="CU5" s="135" t="s">
        <v>171</v>
      </c>
      <c r="CV5" s="135" t="s">
        <v>172</v>
      </c>
      <c r="CW5" s="135" t="s">
        <v>173</v>
      </c>
      <c r="CX5" s="135" t="s">
        <v>174</v>
      </c>
      <c r="CY5" s="135" t="s">
        <v>175</v>
      </c>
      <c r="CZ5" s="135" t="s">
        <v>176</v>
      </c>
      <c r="DA5" s="135" t="s">
        <v>177</v>
      </c>
      <c r="DB5" s="135" t="s">
        <v>178</v>
      </c>
      <c r="DC5" s="135" t="s">
        <v>179</v>
      </c>
      <c r="DD5" s="135" t="s">
        <v>180</v>
      </c>
      <c r="DE5" s="135" t="s">
        <v>181</v>
      </c>
      <c r="DF5" s="135" t="s">
        <v>182</v>
      </c>
      <c r="DG5" s="135" t="s">
        <v>171</v>
      </c>
      <c r="DH5" s="135" t="s">
        <v>172</v>
      </c>
      <c r="DI5" s="135" t="s">
        <v>173</v>
      </c>
      <c r="DJ5" s="135" t="s">
        <v>174</v>
      </c>
      <c r="DK5" s="135" t="s">
        <v>175</v>
      </c>
      <c r="DL5" s="135" t="s">
        <v>176</v>
      </c>
      <c r="DM5" s="135" t="s">
        <v>177</v>
      </c>
      <c r="DN5" s="135" t="s">
        <v>178</v>
      </c>
      <c r="DO5" s="135" t="s">
        <v>179</v>
      </c>
      <c r="DP5" s="135" t="s">
        <v>180</v>
      </c>
      <c r="DQ5" s="135" t="s">
        <v>181</v>
      </c>
      <c r="DR5" s="135" t="s">
        <v>182</v>
      </c>
      <c r="DS5" s="137" t="s">
        <v>183</v>
      </c>
    </row>
    <row r="6" spans="1:123" ht="15" customHeight="1">
      <c r="A6" s="328"/>
      <c r="B6" s="325"/>
      <c r="C6" s="343">
        <v>15</v>
      </c>
      <c r="D6" s="344"/>
      <c r="E6" s="16" t="s">
        <v>59</v>
      </c>
      <c r="F6" s="15">
        <v>16</v>
      </c>
      <c r="G6" s="25" t="s">
        <v>45</v>
      </c>
      <c r="H6" s="22">
        <v>17</v>
      </c>
      <c r="I6" s="22">
        <v>18</v>
      </c>
      <c r="J6" s="26">
        <v>19</v>
      </c>
      <c r="K6" s="12">
        <v>20</v>
      </c>
      <c r="L6" s="26">
        <v>21</v>
      </c>
      <c r="M6" s="22">
        <v>22</v>
      </c>
      <c r="N6" s="345">
        <v>23</v>
      </c>
      <c r="O6" s="346"/>
      <c r="P6" s="346"/>
      <c r="Q6" s="346"/>
      <c r="R6" s="346"/>
      <c r="S6" s="387">
        <v>24</v>
      </c>
      <c r="T6" s="388"/>
      <c r="U6" s="22">
        <v>25</v>
      </c>
      <c r="V6" s="22">
        <v>26</v>
      </c>
      <c r="W6" s="22">
        <v>27</v>
      </c>
      <c r="X6" s="22">
        <v>28</v>
      </c>
      <c r="Y6" s="22">
        <v>29</v>
      </c>
      <c r="Z6" s="27">
        <v>30</v>
      </c>
      <c r="AA6" s="150"/>
      <c r="AB6" s="150"/>
      <c r="AC6" s="150"/>
      <c r="AD6" s="150"/>
      <c r="AE6" s="150" t="s">
        <v>184</v>
      </c>
      <c r="AF6" s="150" t="s">
        <v>185</v>
      </c>
      <c r="AG6" s="139" t="s">
        <v>184</v>
      </c>
      <c r="AH6" s="138"/>
      <c r="AI6" s="138"/>
      <c r="AJ6" s="138"/>
      <c r="AK6" s="138"/>
      <c r="AL6" s="138"/>
      <c r="AM6" s="138" t="s">
        <v>166</v>
      </c>
      <c r="AN6" s="138"/>
      <c r="AO6" s="138"/>
      <c r="AP6" s="138" t="s">
        <v>167</v>
      </c>
      <c r="AQ6" s="138"/>
      <c r="AR6" s="138"/>
      <c r="AS6" s="138" t="s">
        <v>168</v>
      </c>
      <c r="AT6" s="138"/>
      <c r="AU6" s="138"/>
      <c r="AV6" s="138" t="s">
        <v>169</v>
      </c>
      <c r="AW6" s="138"/>
      <c r="AX6" s="138" t="s">
        <v>170</v>
      </c>
      <c r="AY6" s="138" t="s">
        <v>166</v>
      </c>
      <c r="AZ6" s="138"/>
      <c r="BA6" s="138"/>
      <c r="BB6" s="138" t="s">
        <v>167</v>
      </c>
      <c r="BC6" s="138"/>
      <c r="BD6" s="138"/>
      <c r="BE6" s="138" t="s">
        <v>168</v>
      </c>
      <c r="BF6" s="138"/>
      <c r="BG6" s="138"/>
      <c r="BH6" s="138" t="s">
        <v>169</v>
      </c>
      <c r="BI6" s="138"/>
      <c r="BJ6" s="138" t="s">
        <v>170</v>
      </c>
      <c r="BK6" s="138"/>
      <c r="BL6" s="138"/>
      <c r="BM6" s="138"/>
      <c r="BN6" s="138"/>
      <c r="BO6" s="138"/>
      <c r="BP6" s="138"/>
      <c r="BQ6" s="138"/>
      <c r="BR6" s="138"/>
      <c r="BS6" s="138"/>
      <c r="BT6" s="138"/>
      <c r="BU6" s="138"/>
      <c r="BV6" s="138"/>
      <c r="BW6" s="138" t="s">
        <v>166</v>
      </c>
      <c r="BX6" s="138"/>
      <c r="BY6" s="138"/>
      <c r="BZ6" s="138" t="s">
        <v>167</v>
      </c>
      <c r="CA6" s="138"/>
      <c r="CB6" s="138"/>
      <c r="CC6" s="138" t="s">
        <v>168</v>
      </c>
      <c r="CD6" s="138"/>
      <c r="CE6" s="138"/>
      <c r="CF6" s="138" t="s">
        <v>169</v>
      </c>
      <c r="CG6" s="138"/>
      <c r="CH6" s="138" t="s">
        <v>170</v>
      </c>
      <c r="CI6" s="138"/>
      <c r="CJ6" s="138"/>
      <c r="CK6" s="138"/>
      <c r="CL6" s="138"/>
      <c r="CM6" s="138"/>
      <c r="CN6" s="138"/>
      <c r="CO6" s="138"/>
      <c r="CP6" s="138"/>
      <c r="CQ6" s="138"/>
      <c r="CR6" s="138"/>
      <c r="CS6" s="138"/>
      <c r="CT6" s="138"/>
      <c r="CU6" s="138" t="s">
        <v>166</v>
      </c>
      <c r="CV6" s="138"/>
      <c r="CW6" s="138"/>
      <c r="CX6" s="138" t="s">
        <v>167</v>
      </c>
      <c r="CY6" s="138"/>
      <c r="CZ6" s="138"/>
      <c r="DA6" s="138" t="s">
        <v>168</v>
      </c>
      <c r="DB6" s="138"/>
      <c r="DC6" s="138"/>
      <c r="DD6" s="138" t="s">
        <v>169</v>
      </c>
      <c r="DE6" s="138"/>
      <c r="DF6" s="138" t="s">
        <v>170</v>
      </c>
      <c r="DG6" s="138"/>
      <c r="DH6" s="138"/>
      <c r="DI6" s="138"/>
      <c r="DJ6" s="138"/>
      <c r="DK6" s="138"/>
      <c r="DL6" s="138"/>
      <c r="DM6" s="138"/>
      <c r="DN6" s="138"/>
      <c r="DO6" s="138"/>
      <c r="DP6" s="138"/>
      <c r="DQ6" s="138"/>
      <c r="DR6" s="138"/>
      <c r="DS6" s="140" t="s">
        <v>186</v>
      </c>
    </row>
    <row r="7" spans="1:123" ht="15" customHeight="1">
      <c r="A7" s="417">
        <v>1</v>
      </c>
      <c r="B7" s="418"/>
      <c r="C7" s="427"/>
      <c r="D7" s="428"/>
      <c r="E7" s="153"/>
      <c r="F7" s="30"/>
      <c r="G7" s="28"/>
      <c r="H7" s="29"/>
      <c r="I7" s="29"/>
      <c r="J7" s="133"/>
      <c r="K7" s="30"/>
      <c r="L7" s="29"/>
      <c r="M7" s="29">
        <v>0</v>
      </c>
      <c r="N7" s="40" t="s">
        <v>188</v>
      </c>
      <c r="O7" s="41" t="s">
        <v>188</v>
      </c>
      <c r="P7" s="41" t="s">
        <v>188</v>
      </c>
      <c r="Q7" s="41" t="s">
        <v>188</v>
      </c>
      <c r="R7" s="42" t="s">
        <v>188</v>
      </c>
      <c r="S7" s="385">
        <f>IF(K7=25,+SUM(VALUE(N7),VALUE(O7),VALUE(Q7),VALUE(P7),VALUE(R7))*K7,CEILING(IF(K7=25,K7*SUM(+LEFT(N7,1)+LEFT(O7,1)+LEFT(P7,1)+LEFT(Q7,1)+LEFT(R7,1)),+DS7),1))</f>
        <v>0</v>
      </c>
      <c r="T7" s="386"/>
      <c r="U7" s="29"/>
      <c r="V7" s="28"/>
      <c r="W7" s="31">
        <f>IF(SUM(+LEFT(N7,1)+LEFT(O7,1)+LEFT(P7,1)+LEFT(Q7,1)+LEFT(R7,1))=0,0,V7/SUM(+LEFT(N7,1)+LEFT(O7,1)+LEFT(P7,1)+LEFT(Q7,1)+LEFT(R7,1))*S7)</f>
        <v>0</v>
      </c>
      <c r="X7" s="29">
        <f>+IF(AB7*AC7=0,0,IF(K7=25,0,"CHYBA"))</f>
        <v>0</v>
      </c>
      <c r="Y7" s="31">
        <f>S7-W7-X7</f>
        <v>0</v>
      </c>
      <c r="Z7" s="98"/>
      <c r="AA7" s="451" t="str">
        <f>+IF(AB7*AC7=0," ",IF(K7=25,0,CONCATENATE("POZOR! Ve sloupci 23, podsloupci ",AB7," je potřeba v souladu s POKYNY vyplnit buňku ve formátu M/AB, kde za lomítkem jsou pořadové čísla měsíců, v kterých bylo vozido v daném čtvrtletí používáno")))</f>
        <v> </v>
      </c>
      <c r="AB7" s="138">
        <f>+IF(CQ7=1,1,IF(CR7=1,2,IF(CS7=1,3,IF(CT7=1,4,0))))</f>
        <v>0</v>
      </c>
      <c r="AC7" s="138">
        <f>+SUM(AH7:AL7)-SUM(CU7:DF7)</f>
        <v>0</v>
      </c>
      <c r="AD7" s="138">
        <f>1_str!$H$18</f>
        <v>2013</v>
      </c>
      <c r="AE7" s="141">
        <f>$K7</f>
        <v>0</v>
      </c>
      <c r="AF7" s="142">
        <f>$E7</f>
        <v>0</v>
      </c>
      <c r="AG7" s="143">
        <f>AE7/12</f>
        <v>0</v>
      </c>
      <c r="AH7" s="144">
        <f>INT(MID($N7,1,1))</f>
        <v>0</v>
      </c>
      <c r="AI7" s="144">
        <f>INT(MID($O7,1,1))</f>
        <v>0</v>
      </c>
      <c r="AJ7" s="144">
        <f>INT(MID($P7,1,1))</f>
        <v>0</v>
      </c>
      <c r="AK7" s="144">
        <f>INT(MID($Q7,1,1))</f>
        <v>0</v>
      </c>
      <c r="AL7" s="144">
        <f>INT(MID($R7,1,1))</f>
        <v>0</v>
      </c>
      <c r="AM7" s="145">
        <f>IF(AH7&gt;0,1,0)</f>
        <v>0</v>
      </c>
      <c r="AN7" s="145">
        <f>IF(AH7&gt;1,1,0)</f>
        <v>0</v>
      </c>
      <c r="AO7" s="145">
        <f>IF(AH7&gt;2,1,0)</f>
        <v>0</v>
      </c>
      <c r="AP7" s="145">
        <f>IF(AI7&gt;0,1,0)</f>
        <v>0</v>
      </c>
      <c r="AQ7" s="145">
        <f>IF(AI7&gt;1,1,0)</f>
        <v>0</v>
      </c>
      <c r="AR7" s="145">
        <f>IF(AI7&gt;2,1,0)</f>
        <v>0</v>
      </c>
      <c r="AS7" s="145">
        <f>IF(AJ7&gt;0,1,0)</f>
        <v>0</v>
      </c>
      <c r="AT7" s="145">
        <f>IF(AJ7&gt;1,1,0)</f>
        <v>0</v>
      </c>
      <c r="AU7" s="145">
        <f>IF(AJ7&gt;2,1,0)</f>
        <v>0</v>
      </c>
      <c r="AV7" s="145">
        <f>IF(AK7&gt;0,1,0)</f>
        <v>0</v>
      </c>
      <c r="AW7" s="145">
        <f>IF(AK7&gt;1,1,0)</f>
        <v>0</v>
      </c>
      <c r="AX7" s="145">
        <f>IF(AL7&gt;0,1,0)</f>
        <v>0</v>
      </c>
      <c r="AY7" s="145">
        <f>IF(OR(MID($N7,3,1)="1",MID($N7,4,1)="1"),1,0)</f>
        <v>0</v>
      </c>
      <c r="AZ7" s="145">
        <f>IF(OR(MID($N7,3,1)="2",MID($N7,4,1)="2"),1,0)</f>
        <v>0</v>
      </c>
      <c r="BA7" s="145">
        <f>IF(OR(MID($N7,3,1)="3",MID($N7,4,1)="3"),1,0)</f>
        <v>0</v>
      </c>
      <c r="BB7" s="145">
        <f>IF(OR(MID($O7,3,1)="1",MID($O7,4,1)="1"),1,0)</f>
        <v>0</v>
      </c>
      <c r="BC7" s="145">
        <f>IF(OR(MID($O7,3,1)="2",MID($O7,4,1)="2"),1,0)</f>
        <v>0</v>
      </c>
      <c r="BD7" s="145">
        <f>IF(OR(MID($O7,3,1)="3",MID($O7,4,1)="3"),1,0)</f>
        <v>0</v>
      </c>
      <c r="BE7" s="145">
        <f>IF(OR(MID($P7,3,1)="1",MID($P7,4,1)="1"),1,0)</f>
        <v>0</v>
      </c>
      <c r="BF7" s="145">
        <f>IF(OR(MID($P7,3,1)="2",MID($P7,4,1)="2"),1,0)</f>
        <v>0</v>
      </c>
      <c r="BG7" s="145">
        <f>IF(OR(MID($P7,3,1)="3",MID($P7,4,1)="3"),1,0)</f>
        <v>0</v>
      </c>
      <c r="BH7" s="145">
        <f>IF(MID($Q7,3,1)="1",1,0)</f>
        <v>0</v>
      </c>
      <c r="BI7" s="145">
        <f>IF(MID($Q7,3,1)="2",1,0)</f>
        <v>0</v>
      </c>
      <c r="BJ7" s="138">
        <v>0</v>
      </c>
      <c r="BK7" s="151">
        <f>(AD7-YEAR(AF7))*12-MONTH(AF7)+1</f>
        <v>1356</v>
      </c>
      <c r="BL7" s="138">
        <f>BK7+1</f>
        <v>1357</v>
      </c>
      <c r="BM7" s="138">
        <f aca="true" t="shared" si="0" ref="BM7:BV7">BL7+1</f>
        <v>1358</v>
      </c>
      <c r="BN7" s="138">
        <f t="shared" si="0"/>
        <v>1359</v>
      </c>
      <c r="BO7" s="138">
        <f t="shared" si="0"/>
        <v>1360</v>
      </c>
      <c r="BP7" s="138">
        <f t="shared" si="0"/>
        <v>1361</v>
      </c>
      <c r="BQ7" s="138">
        <f t="shared" si="0"/>
        <v>1362</v>
      </c>
      <c r="BR7" s="138">
        <f t="shared" si="0"/>
        <v>1363</v>
      </c>
      <c r="BS7" s="138">
        <f t="shared" si="0"/>
        <v>1364</v>
      </c>
      <c r="BT7" s="138">
        <f t="shared" si="0"/>
        <v>1365</v>
      </c>
      <c r="BU7" s="138">
        <f t="shared" si="0"/>
        <v>1366</v>
      </c>
      <c r="BV7" s="138">
        <f t="shared" si="0"/>
        <v>1367</v>
      </c>
      <c r="BW7" s="146">
        <f aca="true" t="shared" si="1" ref="BW7:CH7">IF(YEAR($AF7)&lt;1990,0.25,IF(BK7&lt;36,-0.48,IF(AND(BK7&gt;35,BK7&lt;72),-0.4,IF(AND(BK7&gt;71,BK7&lt;108),-0.25,0))))</f>
        <v>0.25</v>
      </c>
      <c r="BX7" s="146">
        <f t="shared" si="1"/>
        <v>0.25</v>
      </c>
      <c r="BY7" s="146">
        <f t="shared" si="1"/>
        <v>0.25</v>
      </c>
      <c r="BZ7" s="146">
        <f t="shared" si="1"/>
        <v>0.25</v>
      </c>
      <c r="CA7" s="146">
        <f t="shared" si="1"/>
        <v>0.25</v>
      </c>
      <c r="CB7" s="146">
        <f t="shared" si="1"/>
        <v>0.25</v>
      </c>
      <c r="CC7" s="146">
        <f t="shared" si="1"/>
        <v>0.25</v>
      </c>
      <c r="CD7" s="146">
        <f t="shared" si="1"/>
        <v>0.25</v>
      </c>
      <c r="CE7" s="146">
        <f t="shared" si="1"/>
        <v>0.25</v>
      </c>
      <c r="CF7" s="146">
        <f t="shared" si="1"/>
        <v>0.25</v>
      </c>
      <c r="CG7" s="146">
        <f t="shared" si="1"/>
        <v>0.25</v>
      </c>
      <c r="CH7" s="146">
        <f t="shared" si="1"/>
        <v>0.25</v>
      </c>
      <c r="CI7" s="144">
        <f>IF(AND(BW7=BX7,BX7=BY7),0,1)</f>
        <v>0</v>
      </c>
      <c r="CJ7" s="138">
        <f>IF(AND(BZ7=CA7,CA7=CB7),0,1)</f>
        <v>0</v>
      </c>
      <c r="CK7" s="138">
        <f>IF(AND(CC7=CD7,CD7=CE7),0,1)</f>
        <v>0</v>
      </c>
      <c r="CL7" s="138">
        <f>IF(CF7=CG7,0,1)</f>
        <v>0</v>
      </c>
      <c r="CM7" s="144">
        <f>IF(AND(AH7&gt;0,AH7&lt;3),1,0)</f>
        <v>0</v>
      </c>
      <c r="CN7" s="138">
        <f>IF(AND(AI7&gt;0,AI7&lt;3),1,0)</f>
        <v>0</v>
      </c>
      <c r="CO7" s="138">
        <f>IF(AND(AJ7&gt;0,AJ7&lt;3),1,0)</f>
        <v>0</v>
      </c>
      <c r="CP7" s="138">
        <f>IF(AND(AK7&gt;0,AK7&lt;2),1,0)</f>
        <v>0</v>
      </c>
      <c r="CQ7" s="138">
        <f>IF(AND(CI7&gt;0,CM7&gt;0),1,0)</f>
        <v>0</v>
      </c>
      <c r="CR7" s="138">
        <f>IF(AND(CJ7&gt;0,CN7&gt;0),1,0)</f>
        <v>0</v>
      </c>
      <c r="CS7" s="138">
        <f>IF(AND(CK7&gt;0,CO7&gt;0),1,0)</f>
        <v>0</v>
      </c>
      <c r="CT7" s="138">
        <f>IF(AND(CL7&gt;0,CP7&gt;0),1,0)</f>
        <v>0</v>
      </c>
      <c r="CU7" s="138">
        <f>IF(CQ7&lt;1,AM7,AY7)</f>
        <v>0</v>
      </c>
      <c r="CV7" s="138">
        <f>IF(CQ7&lt;1,AN7,AZ7)</f>
        <v>0</v>
      </c>
      <c r="CW7" s="138">
        <f>IF(CQ7&lt;1,AO7,BA7)</f>
        <v>0</v>
      </c>
      <c r="CX7" s="138">
        <f>IF(CR7&lt;1,AP7,BB7)</f>
        <v>0</v>
      </c>
      <c r="CY7" s="138">
        <f>IF(CR7&lt;1,AQ7,BC7)</f>
        <v>0</v>
      </c>
      <c r="CZ7" s="138">
        <f>IF(CR7&lt;1,AR7,BD7)</f>
        <v>0</v>
      </c>
      <c r="DA7" s="138">
        <f>IF(CS7&lt;1,AS7,BE7)</f>
        <v>0</v>
      </c>
      <c r="DB7" s="138">
        <f>IF(CS7&lt;1,AT7,BF7)</f>
        <v>0</v>
      </c>
      <c r="DC7" s="138">
        <f>IF(CS7&lt;1,AU7,BG7)</f>
        <v>0</v>
      </c>
      <c r="DD7" s="138">
        <f>IF(CT7&lt;1,AV7,BH7)</f>
        <v>0</v>
      </c>
      <c r="DE7" s="138">
        <f>IF(CT7&lt;1,AW7,BI7)</f>
        <v>0</v>
      </c>
      <c r="DF7" s="138">
        <f>AX7</f>
        <v>0</v>
      </c>
      <c r="DG7" s="143">
        <f>IF(CU7&gt;0,AG7*(1+BW7),0)</f>
        <v>0</v>
      </c>
      <c r="DH7" s="143">
        <f>IF(CV7&gt;0,AG7*(1+BX7),0)</f>
        <v>0</v>
      </c>
      <c r="DI7" s="143">
        <f>IF(CW7&gt;0,AG7*(1+BY7),0)</f>
        <v>0</v>
      </c>
      <c r="DJ7" s="143">
        <f>IF(CX7&gt;0,AG7*(1+BZ7),0)</f>
        <v>0</v>
      </c>
      <c r="DK7" s="143">
        <f>IF(CY7&gt;0,AG7*(1+CA7),0)</f>
        <v>0</v>
      </c>
      <c r="DL7" s="143">
        <f>IF(CZ7&gt;0,AG7*(1+CB7),0)</f>
        <v>0</v>
      </c>
      <c r="DM7" s="143">
        <f>IF(DA7&gt;0,AG7*(1+CC7),0)</f>
        <v>0</v>
      </c>
      <c r="DN7" s="143">
        <f>IF(DB7&gt;0,AG7*(1+CD7),0)</f>
        <v>0</v>
      </c>
      <c r="DO7" s="143">
        <f>IF(DC7&gt;0,AG7*(1+CE7),0)</f>
        <v>0</v>
      </c>
      <c r="DP7" s="143">
        <f>IF(DD7&gt;0,AG7*(1+CF7),0)</f>
        <v>0</v>
      </c>
      <c r="DQ7" s="143">
        <f>IF(DE7&gt;0,AG7*(1+CG7),0)</f>
        <v>0</v>
      </c>
      <c r="DR7" s="143">
        <f>IF(DF7&gt;0,AG7*(1+CH7),0)</f>
        <v>0</v>
      </c>
      <c r="DS7" s="147">
        <f>CEILING(SUM(DG7:DR7),1)</f>
        <v>0</v>
      </c>
    </row>
    <row r="8" spans="1:31" ht="15" customHeight="1">
      <c r="A8" s="419" t="s">
        <v>18</v>
      </c>
      <c r="B8" s="420"/>
      <c r="C8" s="406"/>
      <c r="D8" s="407"/>
      <c r="E8" s="33"/>
      <c r="F8" s="32"/>
      <c r="G8" s="33"/>
      <c r="H8" s="34"/>
      <c r="I8" s="33"/>
      <c r="J8" s="35"/>
      <c r="K8" s="36"/>
      <c r="L8" s="34"/>
      <c r="M8" s="34"/>
      <c r="N8" s="43"/>
      <c r="O8" s="44"/>
      <c r="P8" s="44"/>
      <c r="Q8" s="44"/>
      <c r="R8" s="45"/>
      <c r="S8" s="363"/>
      <c r="T8" s="381"/>
      <c r="U8" s="33"/>
      <c r="V8" s="33"/>
      <c r="W8" s="37"/>
      <c r="X8" s="34"/>
      <c r="Y8" s="37"/>
      <c r="Z8" s="38"/>
      <c r="AA8" s="452"/>
      <c r="AE8" s="142"/>
    </row>
    <row r="9" spans="1:26" ht="15" customHeight="1">
      <c r="A9" s="414"/>
      <c r="B9" s="415"/>
      <c r="C9" s="361"/>
      <c r="D9" s="362"/>
      <c r="E9" s="107"/>
      <c r="F9" s="108"/>
      <c r="G9" s="109"/>
      <c r="H9" s="110"/>
      <c r="I9" s="110"/>
      <c r="J9" s="134"/>
      <c r="K9" s="108"/>
      <c r="L9" s="110"/>
      <c r="M9" s="110"/>
      <c r="N9" s="111"/>
      <c r="O9" s="112"/>
      <c r="P9" s="112"/>
      <c r="Q9" s="112"/>
      <c r="R9" s="113"/>
      <c r="S9" s="359"/>
      <c r="T9" s="360"/>
      <c r="U9" s="110"/>
      <c r="V9" s="109"/>
      <c r="W9" s="31"/>
      <c r="X9" s="31"/>
      <c r="Y9" s="31"/>
      <c r="Z9" s="114"/>
    </row>
    <row r="10" spans="1:26" ht="15" customHeight="1">
      <c r="A10" s="416" t="s">
        <v>18</v>
      </c>
      <c r="B10" s="415"/>
      <c r="C10" s="351"/>
      <c r="D10" s="352"/>
      <c r="E10" s="116"/>
      <c r="F10" s="115"/>
      <c r="G10" s="116"/>
      <c r="H10" s="117"/>
      <c r="I10" s="116"/>
      <c r="J10" s="118"/>
      <c r="K10" s="119"/>
      <c r="L10" s="117"/>
      <c r="M10" s="117"/>
      <c r="N10" s="120"/>
      <c r="O10" s="121"/>
      <c r="P10" s="121"/>
      <c r="Q10" s="121"/>
      <c r="R10" s="122"/>
      <c r="S10" s="363"/>
      <c r="T10" s="364"/>
      <c r="U10" s="116"/>
      <c r="V10" s="116"/>
      <c r="W10" s="37"/>
      <c r="X10" s="117"/>
      <c r="Y10" s="37"/>
      <c r="Z10" s="123"/>
    </row>
    <row r="11" spans="1:26" ht="15" customHeight="1">
      <c r="A11" s="414"/>
      <c r="B11" s="415"/>
      <c r="C11" s="361"/>
      <c r="D11" s="362"/>
      <c r="E11" s="107"/>
      <c r="F11" s="108"/>
      <c r="G11" s="109"/>
      <c r="H11" s="110"/>
      <c r="I11" s="110"/>
      <c r="J11" s="134"/>
      <c r="K11" s="108"/>
      <c r="L11" s="110"/>
      <c r="M11" s="110"/>
      <c r="N11" s="111"/>
      <c r="O11" s="112"/>
      <c r="P11" s="112"/>
      <c r="Q11" s="112"/>
      <c r="R11" s="113"/>
      <c r="S11" s="359"/>
      <c r="T11" s="360"/>
      <c r="U11" s="110"/>
      <c r="V11" s="109"/>
      <c r="W11" s="31"/>
      <c r="X11" s="31"/>
      <c r="Y11" s="31"/>
      <c r="Z11" s="114"/>
    </row>
    <row r="12" spans="1:26" ht="15" customHeight="1" thickBot="1">
      <c r="A12" s="416" t="s">
        <v>18</v>
      </c>
      <c r="B12" s="415"/>
      <c r="C12" s="481"/>
      <c r="D12" s="482"/>
      <c r="E12" s="125"/>
      <c r="F12" s="124"/>
      <c r="G12" s="125"/>
      <c r="H12" s="126"/>
      <c r="I12" s="125"/>
      <c r="J12" s="127"/>
      <c r="K12" s="128"/>
      <c r="L12" s="126"/>
      <c r="M12" s="126"/>
      <c r="N12" s="129"/>
      <c r="O12" s="130"/>
      <c r="P12" s="130"/>
      <c r="Q12" s="130"/>
      <c r="R12" s="131"/>
      <c r="S12" s="363"/>
      <c r="T12" s="364"/>
      <c r="U12" s="125"/>
      <c r="V12" s="125"/>
      <c r="W12" s="39"/>
      <c r="X12" s="126"/>
      <c r="Y12" s="39"/>
      <c r="Z12" s="132"/>
    </row>
    <row r="13" spans="1:26" ht="4.5" customHeight="1" thickBot="1">
      <c r="A13" s="350"/>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row>
    <row r="14" spans="1:26" ht="15" customHeight="1">
      <c r="A14" s="408" t="s">
        <v>19</v>
      </c>
      <c r="B14" s="409"/>
      <c r="C14" s="409"/>
      <c r="D14" s="410"/>
      <c r="E14" s="425"/>
      <c r="F14" s="426"/>
      <c r="G14" s="13"/>
      <c r="H14" s="14"/>
      <c r="I14" s="14"/>
      <c r="J14" s="459" t="s">
        <v>143</v>
      </c>
      <c r="K14" s="460"/>
      <c r="L14" s="461"/>
      <c r="M14" s="459" t="s">
        <v>31</v>
      </c>
      <c r="N14" s="354"/>
      <c r="O14" s="354"/>
      <c r="P14" s="354"/>
      <c r="Q14" s="354"/>
      <c r="R14" s="353" t="s">
        <v>35</v>
      </c>
      <c r="S14" s="354"/>
      <c r="T14" s="354"/>
      <c r="U14" s="354"/>
      <c r="V14" s="355"/>
      <c r="W14" s="356" t="s">
        <v>36</v>
      </c>
      <c r="X14" s="357"/>
      <c r="Y14" s="357"/>
      <c r="Z14" s="358"/>
    </row>
    <row r="15" spans="1:26" ht="15" customHeight="1">
      <c r="A15" s="479">
        <v>31</v>
      </c>
      <c r="B15" s="421" t="s">
        <v>142</v>
      </c>
      <c r="C15" s="367"/>
      <c r="D15" s="367"/>
      <c r="E15" s="367"/>
      <c r="F15" s="323"/>
      <c r="G15" s="397" t="s">
        <v>25</v>
      </c>
      <c r="H15" s="398"/>
      <c r="I15" s="399"/>
      <c r="J15" s="462">
        <f>IF(EXACT(LEFT(1_str!E11,1),"d"),0,Y7)</f>
        <v>0</v>
      </c>
      <c r="K15" s="463"/>
      <c r="L15" s="464"/>
      <c r="M15" s="403">
        <f>SUM(M23:M26)</f>
        <v>0</v>
      </c>
      <c r="N15" s="395"/>
      <c r="O15" s="395"/>
      <c r="P15" s="395"/>
      <c r="Q15" s="395"/>
      <c r="R15" s="394">
        <f>MAX(+J15-M15,0)</f>
        <v>0</v>
      </c>
      <c r="S15" s="395"/>
      <c r="T15" s="395"/>
      <c r="U15" s="395"/>
      <c r="V15" s="396"/>
      <c r="W15" s="347">
        <f>-MIN(J15-M15,0)</f>
        <v>0</v>
      </c>
      <c r="X15" s="348"/>
      <c r="Y15" s="348"/>
      <c r="Z15" s="349"/>
    </row>
    <row r="16" spans="1:26" ht="15" customHeight="1" thickBot="1">
      <c r="A16" s="480"/>
      <c r="B16" s="422"/>
      <c r="C16" s="423"/>
      <c r="D16" s="423"/>
      <c r="E16" s="423"/>
      <c r="F16" s="424"/>
      <c r="G16" s="411" t="s">
        <v>18</v>
      </c>
      <c r="H16" s="412"/>
      <c r="I16" s="413"/>
      <c r="J16" s="391"/>
      <c r="K16" s="392"/>
      <c r="L16" s="393"/>
      <c r="M16" s="389"/>
      <c r="N16" s="390"/>
      <c r="O16" s="390"/>
      <c r="P16" s="390"/>
      <c r="Q16" s="390"/>
      <c r="R16" s="400"/>
      <c r="S16" s="401"/>
      <c r="T16" s="401"/>
      <c r="U16" s="401"/>
      <c r="V16" s="402"/>
      <c r="W16" s="401"/>
      <c r="X16" s="401"/>
      <c r="Y16" s="401"/>
      <c r="Z16" s="465"/>
    </row>
    <row r="17" spans="1:26" ht="4.5" customHeight="1" thickBot="1">
      <c r="A17" s="307"/>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row>
    <row r="18" spans="1:26" ht="30" customHeight="1">
      <c r="A18" s="102">
        <v>32</v>
      </c>
      <c r="B18" s="404"/>
      <c r="C18" s="405"/>
      <c r="D18" s="314" t="s">
        <v>137</v>
      </c>
      <c r="E18" s="315"/>
      <c r="F18" s="315"/>
      <c r="G18" s="315"/>
      <c r="H18" s="315"/>
      <c r="I18" s="315"/>
      <c r="J18" s="316"/>
      <c r="K18" s="457" t="s">
        <v>20</v>
      </c>
      <c r="L18" s="458"/>
      <c r="M18" s="458"/>
      <c r="N18" s="458"/>
      <c r="O18" s="458"/>
      <c r="P18" s="458"/>
      <c r="Q18" s="458"/>
      <c r="R18" s="458"/>
      <c r="S18" s="458"/>
      <c r="T18" s="458"/>
      <c r="U18" s="458"/>
      <c r="V18" s="458"/>
      <c r="W18" s="458"/>
      <c r="X18" s="466">
        <v>0</v>
      </c>
      <c r="Y18" s="467"/>
      <c r="Z18" s="99"/>
    </row>
    <row r="19" spans="1:26" ht="15" customHeight="1">
      <c r="A19" s="304" t="s">
        <v>136</v>
      </c>
      <c r="B19" s="291" t="s">
        <v>25</v>
      </c>
      <c r="C19" s="292"/>
      <c r="D19" s="293">
        <f>IF(EXACT(LEFT(1_str!E11,1),"d"),Y7,0)</f>
        <v>0</v>
      </c>
      <c r="E19" s="294"/>
      <c r="F19" s="294"/>
      <c r="G19" s="294"/>
      <c r="H19" s="294"/>
      <c r="I19" s="294"/>
      <c r="J19" s="295"/>
      <c r="K19" s="472" t="s">
        <v>139</v>
      </c>
      <c r="L19" s="323"/>
      <c r="M19" s="473"/>
      <c r="N19" s="474"/>
      <c r="O19" s="474"/>
      <c r="P19" s="474"/>
      <c r="Q19" s="474"/>
      <c r="R19" s="474"/>
      <c r="S19" s="474"/>
      <c r="T19" s="474"/>
      <c r="U19" s="474"/>
      <c r="V19" s="474"/>
      <c r="W19" s="474"/>
      <c r="X19" s="474"/>
      <c r="Y19" s="475"/>
      <c r="Z19" s="99"/>
    </row>
    <row r="20" spans="1:26" ht="15" customHeight="1" thickBot="1">
      <c r="A20" s="305"/>
      <c r="B20" s="308" t="s">
        <v>18</v>
      </c>
      <c r="C20" s="309"/>
      <c r="D20" s="483"/>
      <c r="E20" s="484"/>
      <c r="F20" s="484"/>
      <c r="G20" s="484"/>
      <c r="H20" s="484"/>
      <c r="I20" s="484"/>
      <c r="J20" s="485"/>
      <c r="K20" s="327"/>
      <c r="L20" s="323"/>
      <c r="M20" s="476"/>
      <c r="N20" s="477"/>
      <c r="O20" s="477"/>
      <c r="P20" s="477"/>
      <c r="Q20" s="477"/>
      <c r="R20" s="477"/>
      <c r="S20" s="477"/>
      <c r="T20" s="477"/>
      <c r="U20" s="477"/>
      <c r="V20" s="477"/>
      <c r="W20" s="477"/>
      <c r="X20" s="477"/>
      <c r="Y20" s="478"/>
      <c r="Z20" s="99"/>
    </row>
    <row r="21" spans="1:26" ht="15" customHeight="1" thickBot="1">
      <c r="A21" s="305"/>
      <c r="B21" s="291"/>
      <c r="C21" s="292"/>
      <c r="D21" s="314" t="s">
        <v>138</v>
      </c>
      <c r="E21" s="315"/>
      <c r="F21" s="315"/>
      <c r="G21" s="315"/>
      <c r="H21" s="315"/>
      <c r="I21" s="315"/>
      <c r="J21" s="316"/>
      <c r="K21" s="327"/>
      <c r="L21" s="323"/>
      <c r="M21" s="476"/>
      <c r="N21" s="477"/>
      <c r="O21" s="477"/>
      <c r="P21" s="477"/>
      <c r="Q21" s="477"/>
      <c r="R21" s="477"/>
      <c r="S21" s="477"/>
      <c r="T21" s="477"/>
      <c r="U21" s="477"/>
      <c r="V21" s="477"/>
      <c r="W21" s="477"/>
      <c r="X21" s="477"/>
      <c r="Y21" s="478"/>
      <c r="Z21" s="99"/>
    </row>
    <row r="22" spans="1:26" ht="15" customHeight="1">
      <c r="A22" s="305"/>
      <c r="B22" s="291" t="s">
        <v>25</v>
      </c>
      <c r="C22" s="292"/>
      <c r="D22" s="293">
        <v>0</v>
      </c>
      <c r="E22" s="294"/>
      <c r="F22" s="294"/>
      <c r="G22" s="294"/>
      <c r="H22" s="294"/>
      <c r="I22" s="294"/>
      <c r="J22" s="295"/>
      <c r="K22" s="104">
        <v>33</v>
      </c>
      <c r="L22" s="105" t="s">
        <v>27</v>
      </c>
      <c r="M22" s="453" t="s">
        <v>24</v>
      </c>
      <c r="N22" s="453"/>
      <c r="O22" s="453"/>
      <c r="P22" s="453"/>
      <c r="Q22" s="453"/>
      <c r="R22" s="453"/>
      <c r="S22" s="453"/>
      <c r="T22" s="453"/>
      <c r="U22" s="454" t="s">
        <v>140</v>
      </c>
      <c r="V22" s="455"/>
      <c r="W22" s="454" t="s">
        <v>24</v>
      </c>
      <c r="X22" s="454"/>
      <c r="Y22" s="456"/>
      <c r="Z22" s="99"/>
    </row>
    <row r="23" spans="1:26" ht="15" customHeight="1" thickBot="1">
      <c r="A23" s="305"/>
      <c r="B23" s="308" t="s">
        <v>18</v>
      </c>
      <c r="C23" s="309"/>
      <c r="D23" s="298"/>
      <c r="E23" s="299"/>
      <c r="F23" s="299"/>
      <c r="G23" s="299"/>
      <c r="H23" s="299"/>
      <c r="I23" s="299"/>
      <c r="J23" s="300"/>
      <c r="K23" s="468" t="s">
        <v>141</v>
      </c>
      <c r="L23" s="103"/>
      <c r="M23" s="470">
        <v>0</v>
      </c>
      <c r="N23" s="470"/>
      <c r="O23" s="470"/>
      <c r="P23" s="470"/>
      <c r="Q23" s="470"/>
      <c r="R23" s="470"/>
      <c r="S23" s="470"/>
      <c r="T23" s="470"/>
      <c r="U23" s="443"/>
      <c r="V23" s="444"/>
      <c r="W23" s="443"/>
      <c r="X23" s="445"/>
      <c r="Y23" s="446"/>
      <c r="Z23" s="99"/>
    </row>
    <row r="24" spans="1:26" ht="15" customHeight="1">
      <c r="A24" s="305"/>
      <c r="B24" s="291"/>
      <c r="C24" s="292"/>
      <c r="D24" s="301" t="s">
        <v>34</v>
      </c>
      <c r="E24" s="302"/>
      <c r="F24" s="302"/>
      <c r="G24" s="302"/>
      <c r="H24" s="302"/>
      <c r="I24" s="302"/>
      <c r="J24" s="303"/>
      <c r="K24" s="468"/>
      <c r="L24" s="103"/>
      <c r="M24" s="470">
        <v>0</v>
      </c>
      <c r="N24" s="470"/>
      <c r="O24" s="470"/>
      <c r="P24" s="470"/>
      <c r="Q24" s="470"/>
      <c r="R24" s="470"/>
      <c r="S24" s="470"/>
      <c r="T24" s="470"/>
      <c r="U24" s="443"/>
      <c r="V24" s="444"/>
      <c r="W24" s="443"/>
      <c r="X24" s="445"/>
      <c r="Y24" s="446"/>
      <c r="Z24" s="99"/>
    </row>
    <row r="25" spans="1:26" ht="15" customHeight="1">
      <c r="A25" s="305"/>
      <c r="B25" s="291" t="s">
        <v>25</v>
      </c>
      <c r="C25" s="292"/>
      <c r="D25" s="293">
        <f>+D19-D22</f>
        <v>0</v>
      </c>
      <c r="E25" s="294"/>
      <c r="F25" s="294"/>
      <c r="G25" s="294"/>
      <c r="H25" s="294"/>
      <c r="I25" s="294"/>
      <c r="J25" s="295"/>
      <c r="K25" s="468"/>
      <c r="L25" s="103"/>
      <c r="M25" s="470">
        <v>0</v>
      </c>
      <c r="N25" s="470"/>
      <c r="O25" s="470"/>
      <c r="P25" s="470"/>
      <c r="Q25" s="470"/>
      <c r="R25" s="470"/>
      <c r="S25" s="470"/>
      <c r="T25" s="470"/>
      <c r="U25" s="443"/>
      <c r="V25" s="444"/>
      <c r="W25" s="443"/>
      <c r="X25" s="445"/>
      <c r="Y25" s="446"/>
      <c r="Z25" s="99"/>
    </row>
    <row r="26" spans="1:26" ht="15" customHeight="1" thickBot="1">
      <c r="A26" s="306"/>
      <c r="B26" s="296" t="s">
        <v>18</v>
      </c>
      <c r="C26" s="297"/>
      <c r="D26" s="298"/>
      <c r="E26" s="299"/>
      <c r="F26" s="299"/>
      <c r="G26" s="299"/>
      <c r="H26" s="299"/>
      <c r="I26" s="299"/>
      <c r="J26" s="300"/>
      <c r="K26" s="469"/>
      <c r="L26" s="106"/>
      <c r="M26" s="471">
        <v>0</v>
      </c>
      <c r="N26" s="471"/>
      <c r="O26" s="471"/>
      <c r="P26" s="471"/>
      <c r="Q26" s="471"/>
      <c r="R26" s="471"/>
      <c r="S26" s="471"/>
      <c r="T26" s="471"/>
      <c r="U26" s="447"/>
      <c r="V26" s="448"/>
      <c r="W26" s="447"/>
      <c r="X26" s="449"/>
      <c r="Y26" s="450"/>
      <c r="Z26" s="99"/>
    </row>
    <row r="27" spans="1:26" ht="3.75"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row>
    <row r="28" spans="1:26" ht="15" customHeight="1" thickBot="1">
      <c r="A28" s="437" t="s">
        <v>118</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row>
    <row r="29" spans="1:26" ht="15" customHeight="1">
      <c r="A29" s="252" t="s">
        <v>134</v>
      </c>
      <c r="B29" s="253"/>
      <c r="C29" s="253"/>
      <c r="D29" s="253"/>
      <c r="E29" s="253"/>
      <c r="F29" s="253"/>
      <c r="G29" s="253"/>
      <c r="H29" s="253"/>
      <c r="I29" s="253"/>
      <c r="J29" s="254" t="s">
        <v>119</v>
      </c>
      <c r="K29" s="255"/>
      <c r="L29" s="256"/>
      <c r="M29" s="101"/>
      <c r="N29" s="247"/>
      <c r="O29" s="251"/>
      <c r="P29" s="251"/>
      <c r="Q29" s="251"/>
      <c r="R29" s="251"/>
      <c r="S29" s="251"/>
      <c r="T29" s="442" t="s">
        <v>120</v>
      </c>
      <c r="U29" s="272"/>
      <c r="V29" s="272"/>
      <c r="W29" s="272"/>
      <c r="X29" s="272"/>
      <c r="Y29" s="272"/>
      <c r="Z29" s="273"/>
    </row>
    <row r="30" spans="1:26" ht="12.75" customHeight="1">
      <c r="A30" s="257" t="s">
        <v>121</v>
      </c>
      <c r="B30" s="255"/>
      <c r="C30" s="255"/>
      <c r="D30" s="255"/>
      <c r="E30" s="255"/>
      <c r="F30" s="255"/>
      <c r="G30" s="255"/>
      <c r="H30" s="255"/>
      <c r="I30" s="255"/>
      <c r="J30" s="255"/>
      <c r="K30" s="255"/>
      <c r="L30" s="255"/>
      <c r="M30" s="255"/>
      <c r="N30" s="255"/>
      <c r="O30" s="255"/>
      <c r="P30" s="255"/>
      <c r="Q30" s="255"/>
      <c r="R30" s="255"/>
      <c r="S30" s="251"/>
      <c r="T30" s="272"/>
      <c r="U30" s="272"/>
      <c r="V30" s="272"/>
      <c r="W30" s="272"/>
      <c r="X30" s="272"/>
      <c r="Y30" s="272"/>
      <c r="Z30" s="273"/>
    </row>
    <row r="31" spans="1:26" ht="15" customHeight="1">
      <c r="A31" s="258" t="str">
        <f>+CONCATENATE(ZAKL_DATA!D20," ",ZAKL_DATA!D21," ",ZAKL_DATA!D22)</f>
        <v>  </v>
      </c>
      <c r="B31" s="259"/>
      <c r="C31" s="259"/>
      <c r="D31" s="259"/>
      <c r="E31" s="259"/>
      <c r="F31" s="259"/>
      <c r="G31" s="259"/>
      <c r="H31" s="259"/>
      <c r="I31" s="259"/>
      <c r="J31" s="259"/>
      <c r="K31" s="259"/>
      <c r="L31" s="259"/>
      <c r="M31" s="259"/>
      <c r="N31" s="259"/>
      <c r="O31" s="259"/>
      <c r="P31" s="259"/>
      <c r="Q31" s="259"/>
      <c r="R31" s="260"/>
      <c r="S31" s="251"/>
      <c r="T31" s="261"/>
      <c r="U31" s="262"/>
      <c r="V31" s="262"/>
      <c r="W31" s="262"/>
      <c r="X31" s="263"/>
      <c r="Y31" s="247"/>
      <c r="Z31" s="248"/>
    </row>
    <row r="32" spans="1:26" ht="12.75" customHeight="1">
      <c r="A32" s="249" t="s">
        <v>122</v>
      </c>
      <c r="B32" s="250"/>
      <c r="C32" s="250"/>
      <c r="D32" s="250"/>
      <c r="E32" s="250"/>
      <c r="F32" s="250"/>
      <c r="G32" s="250"/>
      <c r="H32" s="250"/>
      <c r="I32" s="250"/>
      <c r="J32" s="250"/>
      <c r="K32" s="250"/>
      <c r="L32" s="250"/>
      <c r="M32" s="250"/>
      <c r="N32" s="250"/>
      <c r="O32" s="250"/>
      <c r="P32" s="250"/>
      <c r="Q32" s="250"/>
      <c r="R32" s="250"/>
      <c r="S32" s="251"/>
      <c r="T32" s="251"/>
      <c r="U32" s="251"/>
      <c r="V32" s="251"/>
      <c r="W32" s="251"/>
      <c r="X32" s="251"/>
      <c r="Y32" s="251"/>
      <c r="Z32" s="248"/>
    </row>
    <row r="33" spans="1:26" ht="12.75" customHeight="1">
      <c r="A33" s="257" t="s">
        <v>123</v>
      </c>
      <c r="B33" s="255"/>
      <c r="C33" s="255"/>
      <c r="D33" s="255"/>
      <c r="E33" s="255"/>
      <c r="F33" s="255"/>
      <c r="G33" s="255"/>
      <c r="H33" s="255"/>
      <c r="I33" s="255"/>
      <c r="J33" s="255"/>
      <c r="K33" s="255"/>
      <c r="L33" s="255"/>
      <c r="M33" s="255"/>
      <c r="N33" s="255"/>
      <c r="O33" s="255"/>
      <c r="P33" s="255"/>
      <c r="Q33" s="255"/>
      <c r="R33" s="255"/>
      <c r="S33" s="251"/>
      <c r="T33" s="438" t="s">
        <v>124</v>
      </c>
      <c r="U33" s="438"/>
      <c r="V33" s="438"/>
      <c r="W33" s="438"/>
      <c r="X33" s="438"/>
      <c r="Y33" s="438"/>
      <c r="Z33" s="439"/>
    </row>
    <row r="34" spans="1:26" ht="15" customHeight="1">
      <c r="A34" s="258" t="str">
        <f>+CONCATENATE(ZAKL_DATA!D14," ",ZAKL_DATA!D15," ",ZAKL_DATA!D16)</f>
        <v>  </v>
      </c>
      <c r="B34" s="259"/>
      <c r="C34" s="259"/>
      <c r="D34" s="259"/>
      <c r="E34" s="259"/>
      <c r="F34" s="259"/>
      <c r="G34" s="259"/>
      <c r="H34" s="259"/>
      <c r="I34" s="259"/>
      <c r="J34" s="259"/>
      <c r="K34" s="259"/>
      <c r="L34" s="259"/>
      <c r="M34" s="259"/>
      <c r="N34" s="259"/>
      <c r="O34" s="259"/>
      <c r="P34" s="259"/>
      <c r="Q34" s="259"/>
      <c r="R34" s="260"/>
      <c r="S34" s="251"/>
      <c r="T34" s="440">
        <f>+ZAKL_DATA!D17</f>
        <v>0</v>
      </c>
      <c r="U34" s="259"/>
      <c r="V34" s="259"/>
      <c r="W34" s="259"/>
      <c r="X34" s="259"/>
      <c r="Y34" s="259"/>
      <c r="Z34" s="441"/>
    </row>
    <row r="35" spans="1:26" ht="3.75" customHeight="1" thickBot="1">
      <c r="A35" s="429"/>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1"/>
    </row>
    <row r="36" spans="1:26" ht="12.75" customHeight="1" thickBot="1">
      <c r="A36" s="435" t="s">
        <v>197</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row>
    <row r="37" spans="1:26" ht="9.75" customHeight="1">
      <c r="A37" s="267"/>
      <c r="B37" s="268"/>
      <c r="C37" s="268"/>
      <c r="D37" s="268"/>
      <c r="E37" s="268"/>
      <c r="F37" s="268"/>
      <c r="G37" s="268"/>
      <c r="H37" s="268"/>
      <c r="I37" s="268"/>
      <c r="J37" s="268"/>
      <c r="K37" s="268"/>
      <c r="L37" s="268"/>
      <c r="M37" s="268"/>
      <c r="N37" s="268"/>
      <c r="O37" s="268"/>
      <c r="P37" s="268"/>
      <c r="Q37" s="268"/>
      <c r="R37" s="268"/>
      <c r="S37" s="100"/>
      <c r="T37" s="269" t="s">
        <v>126</v>
      </c>
      <c r="U37" s="270"/>
      <c r="V37" s="270"/>
      <c r="W37" s="270"/>
      <c r="X37" s="270"/>
      <c r="Y37" s="270"/>
      <c r="Z37" s="271"/>
    </row>
    <row r="38" spans="1:26" ht="15" customHeight="1">
      <c r="A38" s="432" t="s">
        <v>135</v>
      </c>
      <c r="B38" s="433"/>
      <c r="C38" s="433"/>
      <c r="D38" s="433"/>
      <c r="E38" s="433"/>
      <c r="F38" s="434"/>
      <c r="G38" s="434"/>
      <c r="H38" s="434"/>
      <c r="I38" s="434"/>
      <c r="J38" s="434"/>
      <c r="K38" s="264" t="s">
        <v>130</v>
      </c>
      <c r="L38" s="274"/>
      <c r="M38" s="275"/>
      <c r="N38" s="275"/>
      <c r="O38" s="275"/>
      <c r="P38" s="275"/>
      <c r="Q38" s="275"/>
      <c r="R38" s="281"/>
      <c r="S38" s="247"/>
      <c r="T38" s="272"/>
      <c r="U38" s="272"/>
      <c r="V38" s="272"/>
      <c r="W38" s="272"/>
      <c r="X38" s="272"/>
      <c r="Y38" s="272"/>
      <c r="Z38" s="273"/>
    </row>
    <row r="39" spans="1:26" ht="15" customHeight="1">
      <c r="A39" s="257" t="s">
        <v>125</v>
      </c>
      <c r="B39" s="310"/>
      <c r="C39" s="310"/>
      <c r="D39" s="310"/>
      <c r="E39" s="310"/>
      <c r="F39" s="311">
        <f ca="1">+TODAY()</f>
        <v>41604</v>
      </c>
      <c r="G39" s="312"/>
      <c r="H39" s="312"/>
      <c r="I39" s="312"/>
      <c r="J39" s="313"/>
      <c r="K39" s="265"/>
      <c r="L39" s="282"/>
      <c r="M39" s="283"/>
      <c r="N39" s="283"/>
      <c r="O39" s="283"/>
      <c r="P39" s="283"/>
      <c r="Q39" s="283"/>
      <c r="R39" s="284"/>
      <c r="S39" s="247"/>
      <c r="T39" s="274"/>
      <c r="U39" s="275"/>
      <c r="V39" s="275"/>
      <c r="W39" s="275"/>
      <c r="X39" s="275"/>
      <c r="Y39" s="275"/>
      <c r="Z39" s="276"/>
    </row>
    <row r="40" spans="1:26" ht="15" customHeight="1" thickBot="1">
      <c r="A40" s="286" t="s">
        <v>98</v>
      </c>
      <c r="B40" s="287"/>
      <c r="C40" s="287"/>
      <c r="D40" s="287"/>
      <c r="E40" s="287"/>
      <c r="F40" s="288">
        <f>+ZAKL_DATA!D33</f>
        <v>0</v>
      </c>
      <c r="G40" s="289"/>
      <c r="H40" s="289"/>
      <c r="I40" s="289"/>
      <c r="J40" s="290"/>
      <c r="K40" s="266"/>
      <c r="L40" s="277"/>
      <c r="M40" s="278"/>
      <c r="N40" s="278"/>
      <c r="O40" s="278"/>
      <c r="P40" s="278"/>
      <c r="Q40" s="278"/>
      <c r="R40" s="285"/>
      <c r="S40" s="280"/>
      <c r="T40" s="277"/>
      <c r="U40" s="278"/>
      <c r="V40" s="278"/>
      <c r="W40" s="278"/>
      <c r="X40" s="278"/>
      <c r="Y40" s="278"/>
      <c r="Z40" s="279"/>
    </row>
  </sheetData>
  <sheetProtection password="EF65" sheet="1"/>
  <mergeCells count="130">
    <mergeCell ref="K19:L21"/>
    <mergeCell ref="M19:Y21"/>
    <mergeCell ref="S10:T10"/>
    <mergeCell ref="A17:Z17"/>
    <mergeCell ref="A15:A16"/>
    <mergeCell ref="C12:D12"/>
    <mergeCell ref="D19:J19"/>
    <mergeCell ref="D20:J20"/>
    <mergeCell ref="D18:J18"/>
    <mergeCell ref="B19:C19"/>
    <mergeCell ref="K23:K26"/>
    <mergeCell ref="M23:T23"/>
    <mergeCell ref="M24:T24"/>
    <mergeCell ref="M25:T25"/>
    <mergeCell ref="M26:T26"/>
    <mergeCell ref="AA7:AA8"/>
    <mergeCell ref="M22:T22"/>
    <mergeCell ref="U22:V22"/>
    <mergeCell ref="W22:Y22"/>
    <mergeCell ref="K18:W18"/>
    <mergeCell ref="J14:L14"/>
    <mergeCell ref="J15:L15"/>
    <mergeCell ref="M14:Q14"/>
    <mergeCell ref="W16:Z16"/>
    <mergeCell ref="X18:Y18"/>
    <mergeCell ref="U23:V23"/>
    <mergeCell ref="W23:Y23"/>
    <mergeCell ref="U26:V26"/>
    <mergeCell ref="W26:Y26"/>
    <mergeCell ref="U24:V24"/>
    <mergeCell ref="W24:Y24"/>
    <mergeCell ref="U25:V25"/>
    <mergeCell ref="W25:Y25"/>
    <mergeCell ref="A35:Z35"/>
    <mergeCell ref="A38:J38"/>
    <mergeCell ref="A36:Z36"/>
    <mergeCell ref="A28:Z28"/>
    <mergeCell ref="T33:Z33"/>
    <mergeCell ref="A34:R34"/>
    <mergeCell ref="T34:Z34"/>
    <mergeCell ref="A33:R33"/>
    <mergeCell ref="N29:R29"/>
    <mergeCell ref="T29:Z30"/>
    <mergeCell ref="A7:B7"/>
    <mergeCell ref="A8:B8"/>
    <mergeCell ref="B15:F16"/>
    <mergeCell ref="E14:F14"/>
    <mergeCell ref="A12:B12"/>
    <mergeCell ref="C7:D7"/>
    <mergeCell ref="B18:C18"/>
    <mergeCell ref="C8:D8"/>
    <mergeCell ref="A14:D14"/>
    <mergeCell ref="G16:I16"/>
    <mergeCell ref="A9:B9"/>
    <mergeCell ref="A10:B10"/>
    <mergeCell ref="A11:B11"/>
    <mergeCell ref="C9:D9"/>
    <mergeCell ref="M16:Q16"/>
    <mergeCell ref="J16:L16"/>
    <mergeCell ref="R15:V15"/>
    <mergeCell ref="G15:I15"/>
    <mergeCell ref="R16:V16"/>
    <mergeCell ref="M15:Q15"/>
    <mergeCell ref="Y1:Y5"/>
    <mergeCell ref="S1:T5"/>
    <mergeCell ref="S8:T8"/>
    <mergeCell ref="Z1:Z5"/>
    <mergeCell ref="S7:T7"/>
    <mergeCell ref="S6:T6"/>
    <mergeCell ref="U1:V5"/>
    <mergeCell ref="X1:X5"/>
    <mergeCell ref="N1:R4"/>
    <mergeCell ref="I5:J5"/>
    <mergeCell ref="I4:J4"/>
    <mergeCell ref="W1:W5"/>
    <mergeCell ref="M1:M5"/>
    <mergeCell ref="L1:L5"/>
    <mergeCell ref="N6:R6"/>
    <mergeCell ref="W15:Z15"/>
    <mergeCell ref="A13:Z13"/>
    <mergeCell ref="C10:D10"/>
    <mergeCell ref="R14:V14"/>
    <mergeCell ref="W14:Z14"/>
    <mergeCell ref="S11:T11"/>
    <mergeCell ref="S9:T9"/>
    <mergeCell ref="C11:D11"/>
    <mergeCell ref="S12:T12"/>
    <mergeCell ref="A1:D1"/>
    <mergeCell ref="C2:D5"/>
    <mergeCell ref="A2:B6"/>
    <mergeCell ref="K1:K5"/>
    <mergeCell ref="E1:E5"/>
    <mergeCell ref="F1:F5"/>
    <mergeCell ref="G1:G5"/>
    <mergeCell ref="I2:J2"/>
    <mergeCell ref="C6:D6"/>
    <mergeCell ref="A19:A26"/>
    <mergeCell ref="A27:Z27"/>
    <mergeCell ref="B20:C20"/>
    <mergeCell ref="A39:E39"/>
    <mergeCell ref="F39:J39"/>
    <mergeCell ref="D21:J21"/>
    <mergeCell ref="B21:C21"/>
    <mergeCell ref="B23:C23"/>
    <mergeCell ref="B24:C24"/>
    <mergeCell ref="B25:C25"/>
    <mergeCell ref="B22:C22"/>
    <mergeCell ref="D22:J22"/>
    <mergeCell ref="B26:C26"/>
    <mergeCell ref="D23:J23"/>
    <mergeCell ref="D25:J25"/>
    <mergeCell ref="D26:J26"/>
    <mergeCell ref="D24:J24"/>
    <mergeCell ref="K38:K40"/>
    <mergeCell ref="A37:R37"/>
    <mergeCell ref="T37:Z38"/>
    <mergeCell ref="T39:Z40"/>
    <mergeCell ref="S38:S40"/>
    <mergeCell ref="L38:R40"/>
    <mergeCell ref="A40:E40"/>
    <mergeCell ref="F40:J40"/>
    <mergeCell ref="Y31:Z31"/>
    <mergeCell ref="A32:R32"/>
    <mergeCell ref="T32:Z32"/>
    <mergeCell ref="S29:S34"/>
    <mergeCell ref="A29:I29"/>
    <mergeCell ref="J29:L29"/>
    <mergeCell ref="A30:R30"/>
    <mergeCell ref="A31:R31"/>
    <mergeCell ref="T31:X31"/>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2010-12-07T20:57:39Z</cp:lastPrinted>
  <dcterms:created xsi:type="dcterms:W3CDTF">2000-01-03T15:03:18Z</dcterms:created>
  <dcterms:modified xsi:type="dcterms:W3CDTF">2013-11-26T13:42:54Z</dcterms:modified>
  <cp:category/>
  <cp:version/>
  <cp:contentType/>
  <cp:contentStatus/>
</cp:coreProperties>
</file>