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120" activeTab="0"/>
  </bookViews>
  <sheets>
    <sheet name="UVOD" sheetId="1" r:id="rId1"/>
    <sheet name="ZALOHY" sheetId="2" r:id="rId2"/>
    <sheet name="Shrnutí" sheetId="3" r:id="rId3"/>
  </sheets>
  <definedNames>
    <definedName name="_xlnm.Print_Area" localSheetId="2">'Shrnutí'!$A$1:$B$27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<sst xmlns="http://schemas.openxmlformats.org/spreadsheetml/2006/main" count="58" uniqueCount="57">
  <si>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</si>
  <si>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</si>
  <si>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</si>
  <si>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</si>
  <si>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</si>
  <si>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</si>
  <si>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</si>
  <si>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</si>
  <si>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</si>
  <si>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</si>
  <si>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</si>
  <si>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</si>
  <si>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</si>
  <si>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</si>
  <si>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</si>
  <si>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</si>
  <si>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</si>
  <si>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</si>
  <si>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</si>
  <si>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</si>
  <si>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</si>
  <si>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</si>
  <si>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</si>
  <si>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</si>
  <si>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</si>
  <si>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</si>
  <si>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</si>
  <si>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</si>
  <si>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</si>
  <si>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</si>
  <si>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</si>
  <si>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</si>
  <si>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</si>
  <si>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</si>
  <si>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</si>
  <si>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</si>
  <si>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</si>
  <si>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1. Výše uvedené zálohy budou platit jen v případě, že nedojde ke změnám ve vlastnictví,</t>
  </si>
  <si>
    <t>resp. používání vozidel ( koupě a prodej vozidla, začátek nové leasingové smlouvy, konec</t>
  </si>
  <si>
    <t>staré leasingové smlouvy ) a ve změnách v osovobození vozidel od silniční daně. Pokud</t>
  </si>
  <si>
    <t>k těmto změnám dojde, je třeba vypočítat novou výši zálohy na základě nových skutečností.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</si>
  <si>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</si>
  <si>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</si>
  <si>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</si>
  <si>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</si>
  <si>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</si>
  <si>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http://business.center.cz/business/sablony/s10-priznani-k-dani-silnicni.aspx</t>
  </si>
  <si>
    <t>formulář je pro kalendářní rok 2011</t>
  </si>
  <si>
    <t>omezená verze pro jedno vozidlo</t>
  </si>
  <si>
    <t>Verzi pro maximálně 128 vozidel lze stáhnout na adrese</t>
  </si>
  <si>
    <t>Platební kalendář záloh silniční daně pro rok 2011</t>
  </si>
  <si>
    <t>15. dubna 2011</t>
  </si>
  <si>
    <t>15. července 2011</t>
  </si>
  <si>
    <t>15. října 2011</t>
  </si>
  <si>
    <t>15. prosince 2011</t>
  </si>
  <si>
    <t>2. Zálohy lze uhradit jednorázově nejpozději k 15. dubnu 2011.</t>
  </si>
  <si>
    <t>31.ledna 2011-doplatek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</si>
</sst>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1" fillId="5" borderId="0" xfId="0" applyNumberFormat="1" applyFont="1" applyFill="1" applyAlignment="1" applyProtection="1">
      <alignment horizontal="center"/>
      <protection/>
    </xf>
    <xf numFmtId="0" fontId="1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6" borderId="0" xfId="0" applyFont="1" applyFill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6" borderId="4" xfId="0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7" fillId="4" borderId="0" xfId="0" applyFont="1" applyFill="1" applyAlignment="1">
      <alignment horizontal="left" wrapText="1"/>
    </xf>
    <xf numFmtId="0" fontId="0" fillId="3" borderId="5" xfId="0" applyFill="1" applyBorder="1" applyAlignment="1">
      <alignment horizontal="center"/>
    </xf>
    <xf numFmtId="0" fontId="0" fillId="5" borderId="9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 horizontal="center"/>
      <protection locked="0"/>
    </xf>
    <xf numFmtId="3" fontId="0" fillId="5" borderId="9" xfId="0" applyNumberFormat="1" applyFill="1" applyBorder="1" applyAlignment="1" applyProtection="1">
      <alignment horizontal="center"/>
      <protection locked="0"/>
    </xf>
    <xf numFmtId="14" fontId="0" fillId="5" borderId="9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4" fontId="0" fillId="3" borderId="16" xfId="0" applyNumberFormat="1" applyFill="1" applyBorder="1" applyAlignment="1">
      <alignment/>
    </xf>
    <xf numFmtId="14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14" fontId="0" fillId="3" borderId="18" xfId="0" applyNumberFormat="1" applyFill="1" applyBorder="1" applyAlignment="1">
      <alignment/>
    </xf>
    <xf numFmtId="14" fontId="0" fillId="3" borderId="1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4" fillId="4" borderId="0" xfId="17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4" fillId="3" borderId="1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5" sqref="A15:K15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62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30">
      <c r="A16" s="62" t="s">
        <v>33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8">
      <c r="A17" s="63" t="s">
        <v>47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8">
      <c r="A18" s="63" t="s">
        <v>48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61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36" customHeight="1">
      <c r="A21" s="68" t="s">
        <v>31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8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8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7" t="s">
        <v>49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2.75">
      <c r="A28" s="64" t="s">
        <v>46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9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8:K30"/>
    <mergeCell ref="A25:K25"/>
    <mergeCell ref="A27:K27"/>
    <mergeCell ref="A21:K21"/>
    <mergeCell ref="A23:K23"/>
    <mergeCell ref="A24:K24"/>
    <mergeCell ref="A20:K20"/>
    <mergeCell ref="A15:K15"/>
    <mergeCell ref="A16:K16"/>
    <mergeCell ref="A17:K17"/>
    <mergeCell ref="A18:K18"/>
  </mergeCells>
  <hyperlinks>
    <hyperlink ref="A28" r:id="rId1" display="http://business.center.cz/business/sablony/s10-priznani-k-dani-silnicni.aspx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9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2011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71" t="s">
        <v>23</v>
      </c>
      <c r="V3" s="72"/>
      <c r="W3" s="72"/>
      <c r="X3" s="72"/>
      <c r="Y3" s="72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42" t="s">
        <v>16</v>
      </c>
      <c r="B5" s="43" t="s">
        <v>26</v>
      </c>
      <c r="C5" s="43" t="s">
        <v>0</v>
      </c>
      <c r="D5" s="44" t="s">
        <v>1</v>
      </c>
      <c r="E5" s="43" t="s">
        <v>2</v>
      </c>
      <c r="F5" s="43" t="s">
        <v>27</v>
      </c>
      <c r="G5" s="43" t="s">
        <v>28</v>
      </c>
      <c r="H5" s="45" t="s">
        <v>3</v>
      </c>
      <c r="I5" s="45" t="s">
        <v>4</v>
      </c>
      <c r="J5" s="45" t="s">
        <v>5</v>
      </c>
      <c r="K5" s="45" t="s">
        <v>6</v>
      </c>
      <c r="L5" s="45" t="s">
        <v>7</v>
      </c>
      <c r="M5" s="45" t="s">
        <v>8</v>
      </c>
      <c r="N5" s="45" t="s">
        <v>9</v>
      </c>
      <c r="O5" s="45" t="s">
        <v>10</v>
      </c>
      <c r="P5" s="45" t="s">
        <v>11</v>
      </c>
      <c r="Q5" s="45" t="s">
        <v>12</v>
      </c>
      <c r="R5" s="45" t="s">
        <v>13</v>
      </c>
      <c r="S5" s="45" t="s">
        <v>14</v>
      </c>
      <c r="T5" s="43" t="s">
        <v>17</v>
      </c>
      <c r="U5" s="43" t="s">
        <v>18</v>
      </c>
      <c r="V5" s="43" t="s">
        <v>19</v>
      </c>
      <c r="W5" s="43" t="s">
        <v>29</v>
      </c>
      <c r="X5" s="43" t="s">
        <v>20</v>
      </c>
      <c r="Y5" s="46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7"/>
      <c r="B6" s="48"/>
      <c r="C6" s="49"/>
      <c r="D6" s="50"/>
      <c r="E6" s="51"/>
      <c r="F6" s="51"/>
      <c r="G6" s="51"/>
      <c r="H6" s="52">
        <f>DATE($B$3,1,31)</f>
        <v>40574</v>
      </c>
      <c r="I6" s="52">
        <f>DATE($B$3,2,28)</f>
        <v>40602</v>
      </c>
      <c r="J6" s="52">
        <f>DATE($B$3,3,31)</f>
        <v>40633</v>
      </c>
      <c r="K6" s="52">
        <f>DATE($B$3,4,30)</f>
        <v>40663</v>
      </c>
      <c r="L6" s="52">
        <f>DATE($B$3,5,31)</f>
        <v>40694</v>
      </c>
      <c r="M6" s="52">
        <f>DATE($B$3,6,30)</f>
        <v>40724</v>
      </c>
      <c r="N6" s="52">
        <f>DATE($B$3,7,31)</f>
        <v>40755</v>
      </c>
      <c r="O6" s="52">
        <f>DATE($B$3,8,31)</f>
        <v>40786</v>
      </c>
      <c r="P6" s="52">
        <f>DATE($B$3,9,30)</f>
        <v>40816</v>
      </c>
      <c r="Q6" s="52">
        <f>DATE($B$3,10,31)</f>
        <v>40847</v>
      </c>
      <c r="R6" s="52">
        <f>DATE($B$3,11,30)</f>
        <v>40877</v>
      </c>
      <c r="S6" s="52">
        <f>DATE($B$3,12,31)</f>
        <v>40908</v>
      </c>
      <c r="T6" s="48"/>
      <c r="U6" s="48"/>
      <c r="V6" s="48"/>
      <c r="W6" s="48"/>
      <c r="X6" s="48"/>
      <c r="Y6" s="53"/>
    </row>
    <row r="7" spans="1:25" ht="13.5" customHeight="1">
      <c r="A7" s="33">
        <v>1</v>
      </c>
      <c r="B7" s="34"/>
      <c r="C7" s="35"/>
      <c r="D7" s="36">
        <v>0</v>
      </c>
      <c r="E7" s="37">
        <v>0</v>
      </c>
      <c r="F7" s="37">
        <v>0</v>
      </c>
      <c r="G7" s="37"/>
      <c r="H7" s="38">
        <f aca="true" t="shared" si="0" ref="H7:S7">+IF(AND($F7&lt;H$6+1,OR($G7=0,$G7&gt;G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9">
        <f t="shared" si="0"/>
        <v>0</v>
      </c>
      <c r="T7" s="40">
        <f>+CEILING(SUM(H7:J7),1)</f>
        <v>0</v>
      </c>
      <c r="U7" s="38">
        <f>+CEILING(SUM(K7:M7),1)</f>
        <v>0</v>
      </c>
      <c r="V7" s="38">
        <f>+CEILING(SUM(N7:P7),1)</f>
        <v>0</v>
      </c>
      <c r="W7" s="38">
        <f>+CEILING(SUM(Q7:R7),1)</f>
        <v>0</v>
      </c>
      <c r="X7" s="38">
        <f>+Y7-SUM(T7:W7)</f>
        <v>0</v>
      </c>
      <c r="Y7" s="41">
        <f>+CEILING(SUM(H7:S7),1)</f>
        <v>0</v>
      </c>
    </row>
    <row r="8" spans="1:25" ht="13.5" customHeight="1" thickBot="1">
      <c r="A8" s="54"/>
      <c r="B8" s="55"/>
      <c r="C8" s="56"/>
      <c r="D8" s="57"/>
      <c r="E8" s="58"/>
      <c r="F8" s="58"/>
      <c r="G8" s="58"/>
      <c r="H8" s="59">
        <f>DATE($B$3,1,31)</f>
        <v>40574</v>
      </c>
      <c r="I8" s="59">
        <f>DATE($B$3,2,28)</f>
        <v>40602</v>
      </c>
      <c r="J8" s="59">
        <f>DATE($B$3,3,31)</f>
        <v>40633</v>
      </c>
      <c r="K8" s="59">
        <f>DATE($B$3,4,30)</f>
        <v>40663</v>
      </c>
      <c r="L8" s="59">
        <f>DATE($B$3,5,31)</f>
        <v>40694</v>
      </c>
      <c r="M8" s="59">
        <f>DATE($B$3,6,30)</f>
        <v>40724</v>
      </c>
      <c r="N8" s="59">
        <f>DATE($B$3,7,31)</f>
        <v>40755</v>
      </c>
      <c r="O8" s="59">
        <f>DATE($B$3,8,31)</f>
        <v>40786</v>
      </c>
      <c r="P8" s="59">
        <f>DATE($B$3,9,30)</f>
        <v>40816</v>
      </c>
      <c r="Q8" s="59">
        <f>DATE($B$3,10,31)</f>
        <v>40847</v>
      </c>
      <c r="R8" s="59">
        <f>DATE($B$3,11,30)</f>
        <v>40877</v>
      </c>
      <c r="S8" s="59">
        <f>DATE($B$3,12,31)</f>
        <v>40908</v>
      </c>
      <c r="T8" s="55"/>
      <c r="U8" s="55"/>
      <c r="V8" s="55"/>
      <c r="W8" s="55"/>
      <c r="X8" s="55"/>
      <c r="Y8" s="60"/>
    </row>
    <row r="9" spans="1:25" ht="12.75">
      <c r="A9" s="73" t="s">
        <v>25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8" customWidth="1"/>
  </cols>
  <sheetData>
    <row r="1" spans="1:2" ht="15.75">
      <c r="A1" s="16" t="s">
        <v>50</v>
      </c>
      <c r="B1" s="17"/>
    </row>
    <row r="2" spans="1:2" ht="12.75">
      <c r="A2" s="17"/>
      <c r="B2" s="17"/>
    </row>
    <row r="3" spans="1:2" ht="12.75">
      <c r="A3" s="17" t="s">
        <v>24</v>
      </c>
      <c r="B3" s="19" t="str">
        <f>+ZALOHY!U3</f>
        <v>ABC s.r.o.</v>
      </c>
    </row>
    <row r="4" spans="1:2" ht="12.75">
      <c r="A4" s="17"/>
      <c r="B4" s="17"/>
    </row>
    <row r="5" spans="1:2" ht="13.5" thickBot="1">
      <c r="A5" s="17"/>
      <c r="B5" s="20"/>
    </row>
    <row r="6" spans="1:2" ht="19.5" customHeight="1" thickBot="1">
      <c r="A6" s="21" t="s">
        <v>34</v>
      </c>
      <c r="B6" s="22" t="s">
        <v>35</v>
      </c>
    </row>
    <row r="7" spans="1:2" ht="19.5" customHeight="1">
      <c r="A7" s="23" t="s">
        <v>56</v>
      </c>
      <c r="B7" s="24">
        <v>0</v>
      </c>
    </row>
    <row r="8" spans="1:2" ht="19.5" customHeight="1">
      <c r="A8" s="25" t="s">
        <v>51</v>
      </c>
      <c r="B8" s="26">
        <f>+ZALOHY!T7</f>
        <v>0</v>
      </c>
    </row>
    <row r="9" spans="1:2" ht="19.5" customHeight="1">
      <c r="A9" s="25" t="s">
        <v>52</v>
      </c>
      <c r="B9" s="26">
        <f>+ZALOHY!U7</f>
        <v>0</v>
      </c>
    </row>
    <row r="10" spans="1:2" ht="19.5" customHeight="1">
      <c r="A10" s="25" t="s">
        <v>53</v>
      </c>
      <c r="B10" s="26">
        <f>+ZALOHY!V7</f>
        <v>0</v>
      </c>
    </row>
    <row r="11" spans="1:2" ht="19.5" customHeight="1" thickBot="1">
      <c r="A11" s="27" t="s">
        <v>54</v>
      </c>
      <c r="B11" s="28">
        <f>+ZALOHY!W7</f>
        <v>0</v>
      </c>
    </row>
    <row r="12" spans="1:2" ht="12.75">
      <c r="A12" s="17"/>
      <c r="B12" s="17"/>
    </row>
    <row r="13" spans="1:2" ht="12.75">
      <c r="A13" s="29" t="s">
        <v>36</v>
      </c>
      <c r="B13" s="17"/>
    </row>
    <row r="14" spans="1:2" ht="12.75">
      <c r="A14" s="17" t="s">
        <v>37</v>
      </c>
      <c r="B14" s="17"/>
    </row>
    <row r="15" spans="1:2" ht="12.75">
      <c r="A15" s="17" t="s">
        <v>38</v>
      </c>
      <c r="B15" s="17"/>
    </row>
    <row r="16" spans="1:2" ht="12.75">
      <c r="A16" s="17" t="s">
        <v>39</v>
      </c>
      <c r="B16" s="17"/>
    </row>
    <row r="17" spans="1:2" ht="12.75">
      <c r="A17" s="17" t="s">
        <v>40</v>
      </c>
      <c r="B17" s="17"/>
    </row>
    <row r="18" spans="1:2" ht="12.75">
      <c r="A18" s="17" t="s">
        <v>55</v>
      </c>
      <c r="B18" s="17"/>
    </row>
    <row r="19" spans="1:2" ht="12.75">
      <c r="A19" s="17" t="s">
        <v>41</v>
      </c>
      <c r="B19" s="17"/>
    </row>
    <row r="20" spans="1:2" ht="12.75">
      <c r="A20" s="17" t="s">
        <v>42</v>
      </c>
      <c r="B20" s="17"/>
    </row>
    <row r="21" spans="1:2" ht="12.75">
      <c r="A21" s="17" t="s">
        <v>43</v>
      </c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30" t="s">
        <v>44</v>
      </c>
    </row>
    <row r="27" spans="1:2" ht="12.75">
      <c r="A27" s="17"/>
      <c r="B27" s="31" t="s">
        <v>45</v>
      </c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</sheetData>
  <sheetProtection password="EF65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2010-12-08T22:46:10Z</cp:lastPrinted>
  <dcterms:created xsi:type="dcterms:W3CDTF">2008-09-08T06:14:48Z</dcterms:created>
  <dcterms:modified xsi:type="dcterms:W3CDTF">2011-01-10T10:43:24Z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