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120" activeTab="0"/>
  </bookViews>
  <sheets>
    <sheet name="UVOD" sheetId="1" r:id="rId1"/>
    <sheet name="List1" sheetId="2" r:id="rId2"/>
    <sheet name="Shrnutí" sheetId="3" r:id="rId3"/>
  </sheets>
  <definedNames>
    <definedName name="_xlnm.Print_Area" localSheetId="1">'List1'!$A$1:$Y$11</definedName>
    <definedName name="_xlnm.Print_Area" localSheetId="2">'Shrnutí'!$A$1:$B$27</definedName>
  </definedNames>
  <calcPr fullCalcOnLoad="1"/>
</workbook>
</file>

<file path=xl/sharedStrings.xml><?xml version="1.0" encoding="utf-8"?>
<sst xmlns="http://schemas.openxmlformats.org/spreadsheetml/2006/main" count="59" uniqueCount="58">
  <si>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</si>
  <si>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</si>
  <si>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</si>
  <si>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</si>
  <si>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</si>
  <si>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</si>
  <si>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</si>
  <si>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</si>
  <si>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</si>
  <si>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</si>
  <si>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</si>
  <si>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</si>
  <si>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</si>
  <si>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</si>
  <si>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</si>
  <si>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</si>
  <si>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</si>
  <si>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Celkem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</si>
  <si>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</si>
  <si>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</si>
  <si>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</si>
  <si>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</si>
  <si>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</si>
  <si>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</si>
  <si>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</si>
  <si>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</si>
  <si>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</si>
  <si>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</si>
  <si>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</si>
  <si>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</si>
  <si>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</si>
  <si>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</si>
  <si>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</si>
  <si>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</si>
  <si>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</si>
  <si>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omezená verze pro dvě vozidla</t>
  </si>
  <si>
    <t>Verzi pro maximálně 200 vozidel lze stáhnout na adrese</t>
  </si>
  <si>
    <t>formulář je pro kalendářní rok 2009</t>
  </si>
  <si>
    <t>http://business.center.cz/business/sablony/soubor.aspx?id=705</t>
  </si>
  <si>
    <t>Platební kalendář záloh silniční daně pro rok 2009</t>
  </si>
  <si>
    <t>Datum</t>
  </si>
  <si>
    <t>Částka</t>
  </si>
  <si>
    <t>31.ledna 2009-doplatek 2008</t>
  </si>
  <si>
    <t>15. dubna 2009</t>
  </si>
  <si>
    <t>15. července 20089</t>
  </si>
  <si>
    <t>15. října 2009</t>
  </si>
  <si>
    <t>15. prosince 2009</t>
  </si>
  <si>
    <t>Upozornění :</t>
  </si>
  <si>
    <t>1. Výše uvedené zálohy budou platit jen v případě, že nedojde ke změnám ve vlastnictví,</t>
  </si>
  <si>
    <t>resp. používání vozidel ( koupě a prodej vozidla, začátek nové leasingové smlouvy, konec</t>
  </si>
  <si>
    <t>staré leasingové smlouvy ) a ve změnách v osovobození vozidel od silniční daně. Pokud</t>
  </si>
  <si>
    <t>k těmto změnám dojde, je třeba vypočítat novou výši zálohy na základě nových skutečností.</t>
  </si>
  <si>
    <t>2. Zálohy lze uhradit jednorázově nejpozději k 15. dubnu 2009.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</si>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</sst>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4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14" fontId="0" fillId="3" borderId="5" xfId="0" applyNumberFormat="1" applyFill="1" applyBorder="1" applyAlignment="1">
      <alignment/>
    </xf>
    <xf numFmtId="14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4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 horizontal="center"/>
      <protection locked="0"/>
    </xf>
    <xf numFmtId="3" fontId="0" fillId="4" borderId="15" xfId="0" applyNumberFormat="1" applyFill="1" applyBorder="1" applyAlignment="1" applyProtection="1">
      <alignment horizontal="center"/>
      <protection locked="0"/>
    </xf>
    <xf numFmtId="14" fontId="0" fillId="4" borderId="14" xfId="0" applyNumberFormat="1" applyFill="1" applyBorder="1" applyAlignment="1" applyProtection="1">
      <alignment horizontal="center"/>
      <protection locked="0"/>
    </xf>
    <xf numFmtId="14" fontId="0" fillId="4" borderId="15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right"/>
    </xf>
    <xf numFmtId="4" fontId="0" fillId="3" borderId="14" xfId="0" applyNumberFormat="1" applyFill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4" fontId="1" fillId="3" borderId="19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4" fontId="0" fillId="3" borderId="15" xfId="0" applyNumberFormat="1" applyFill="1" applyBorder="1" applyAlignment="1">
      <alignment horizontal="center"/>
    </xf>
    <xf numFmtId="4" fontId="0" fillId="3" borderId="22" xfId="0" applyNumberFormat="1" applyFill="1" applyBorder="1" applyAlignment="1">
      <alignment horizontal="center"/>
    </xf>
    <xf numFmtId="1" fontId="1" fillId="4" borderId="0" xfId="0" applyNumberFormat="1" applyFont="1" applyFill="1" applyAlignment="1" applyProtection="1">
      <alignment horizontal="center"/>
      <protection/>
    </xf>
    <xf numFmtId="0" fontId="12" fillId="6" borderId="0" xfId="0" applyFont="1" applyFill="1" applyAlignment="1">
      <alignment/>
    </xf>
    <xf numFmtId="4" fontId="0" fillId="3" borderId="23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3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65" fontId="0" fillId="6" borderId="27" xfId="0" applyNumberForma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14" fillId="6" borderId="0" xfId="0" applyFont="1" applyFill="1" applyAlignment="1">
      <alignment horizontal="right"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9" fillId="5" borderId="0" xfId="17" applyFont="1" applyFill="1" applyAlignment="1">
      <alignment horizontal="center" wrapText="1"/>
    </xf>
    <xf numFmtId="0" fontId="8" fillId="5" borderId="0" xfId="0" applyFont="1" applyFill="1" applyAlignment="1">
      <alignment horizontal="left" wrapText="1"/>
    </xf>
    <xf numFmtId="0" fontId="1" fillId="3" borderId="28" xfId="0" applyFont="1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" fillId="3" borderId="30" xfId="0" applyFont="1" applyFill="1" applyBorder="1" applyAlignment="1">
      <alignment/>
    </xf>
    <xf numFmtId="4" fontId="0" fillId="3" borderId="31" xfId="0" applyNumberFormat="1" applyFill="1" applyBorder="1" applyAlignment="1">
      <alignment horizontal="center"/>
    </xf>
    <xf numFmtId="4" fontId="0" fillId="3" borderId="3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571500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48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70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51" customWidth="1"/>
  </cols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30">
      <c r="A15" s="74" t="s">
        <v>33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30">
      <c r="A16" s="74" t="s">
        <v>34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">
      <c r="A17" s="75" t="s">
        <v>37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8">
      <c r="A18" s="75" t="s">
        <v>35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36" customHeight="1">
      <c r="A20" s="72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36" customHeight="1">
      <c r="A21" s="78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8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ht="18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8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8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8">
      <c r="A28" s="77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9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9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9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9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9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</sheetData>
  <sheetProtection password="EF65" sheet="1" objects="1" scenarios="1"/>
  <mergeCells count="11">
    <mergeCell ref="A25:K25"/>
    <mergeCell ref="A27:K27"/>
    <mergeCell ref="A28:K28"/>
    <mergeCell ref="A21:K21"/>
    <mergeCell ref="A23:K23"/>
    <mergeCell ref="A24:K24"/>
    <mergeCell ref="A20:K20"/>
    <mergeCell ref="A15:K15"/>
    <mergeCell ref="A16:K16"/>
    <mergeCell ref="A17:K17"/>
    <mergeCell ref="A18:K18"/>
  </mergeCells>
  <hyperlinks>
    <hyperlink ref="A28" r:id="rId1" display="http://business.center.cz/business/sablony/soubor.aspx?id=705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5" zoomScaleNormal="75" workbookViewId="0" topLeftCell="B1">
      <selection activeCell="B8" sqref="B8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7" width="12.281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82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23</v>
      </c>
      <c r="B3" s="54">
        <v>2009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25</v>
      </c>
      <c r="U3" s="84" t="s">
        <v>24</v>
      </c>
      <c r="V3" s="85"/>
      <c r="W3" s="85"/>
      <c r="X3" s="85"/>
      <c r="Y3" s="85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">
      <c r="A5" s="13" t="s">
        <v>16</v>
      </c>
      <c r="B5" s="14" t="s">
        <v>27</v>
      </c>
      <c r="C5" s="14" t="s">
        <v>0</v>
      </c>
      <c r="D5" s="15" t="s">
        <v>1</v>
      </c>
      <c r="E5" s="14" t="s">
        <v>2</v>
      </c>
      <c r="F5" s="14" t="s">
        <v>28</v>
      </c>
      <c r="G5" s="14" t="s">
        <v>29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6" t="s">
        <v>14</v>
      </c>
      <c r="T5" s="14" t="s">
        <v>18</v>
      </c>
      <c r="U5" s="14" t="s">
        <v>19</v>
      </c>
      <c r="V5" s="14" t="s">
        <v>20</v>
      </c>
      <c r="W5" s="14" t="s">
        <v>30</v>
      </c>
      <c r="X5" s="14" t="s">
        <v>21</v>
      </c>
      <c r="Y5" s="17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2.75">
      <c r="A6" s="18"/>
      <c r="B6" s="19"/>
      <c r="C6" s="20"/>
      <c r="D6" s="21"/>
      <c r="E6" s="22"/>
      <c r="F6" s="22"/>
      <c r="G6" s="22"/>
      <c r="H6" s="23">
        <f>DATE($B$3,1,31)</f>
        <v>39844</v>
      </c>
      <c r="I6" s="23">
        <f>DATE($B$3,2,28)</f>
        <v>39872</v>
      </c>
      <c r="J6" s="23">
        <f>DATE($B$3,3,31)</f>
        <v>39903</v>
      </c>
      <c r="K6" s="23">
        <f>DATE($B$3,4,30)</f>
        <v>39933</v>
      </c>
      <c r="L6" s="23">
        <f>DATE($B$3,5,31)</f>
        <v>39964</v>
      </c>
      <c r="M6" s="23">
        <f>DATE($B$3,6,30)</f>
        <v>39994</v>
      </c>
      <c r="N6" s="23">
        <f>DATE($B$3,7,31)</f>
        <v>40025</v>
      </c>
      <c r="O6" s="23">
        <f>DATE($B$3,8,31)</f>
        <v>40056</v>
      </c>
      <c r="P6" s="23">
        <f>DATE($B$3,9,30)</f>
        <v>40086</v>
      </c>
      <c r="Q6" s="23">
        <f>DATE($B$3,10,31)</f>
        <v>40117</v>
      </c>
      <c r="R6" s="23">
        <f>DATE($B$3,11,30)</f>
        <v>40147</v>
      </c>
      <c r="S6" s="23">
        <f>DATE($B$3,12,31)</f>
        <v>40178</v>
      </c>
      <c r="T6" s="19"/>
      <c r="U6" s="19"/>
      <c r="V6" s="19"/>
      <c r="W6" s="19"/>
      <c r="X6" s="19"/>
      <c r="Y6" s="24"/>
    </row>
    <row r="7" spans="1:25" ht="13.5" thickBot="1">
      <c r="A7" s="25"/>
      <c r="B7" s="26"/>
      <c r="C7" s="27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9"/>
    </row>
    <row r="8" spans="1:25" ht="13.5" customHeight="1" thickTop="1">
      <c r="A8" s="30">
        <v>1</v>
      </c>
      <c r="B8" s="34"/>
      <c r="C8" s="35"/>
      <c r="D8" s="36">
        <v>0</v>
      </c>
      <c r="E8" s="40">
        <v>0</v>
      </c>
      <c r="F8" s="40">
        <f>+E8</f>
        <v>0</v>
      </c>
      <c r="G8" s="40"/>
      <c r="H8" s="43">
        <f>+IF(AND($F8&lt;H$6,OR($G8=0,$G8+31&gt;H$6)),1,0)*CEILING(IF($E8&lt;32874,1.25,IF(((YEAR(H$6)-1900)*12+MONTH(H$6))-((YEAR($E8)-1900)*12+MONTH($E8))&lt;36,0.52,IF(((YEAR(H$6)-1900)*12+MONTH(H$6))-((YEAR($E8)-1900)*12+MONTH($E8))&lt;72,0.6,IF(((YEAR(H$6)-1900)*12+MONTH(H$6))-((YEAR($E8)-1900)*12+MONTH($E8))&lt;108,0.75,1))))*$D8/12,0.1)</f>
        <v>0</v>
      </c>
      <c r="I8" s="43">
        <f>+IF(AND($F8&lt;I$6,OR($G8=0,$G8&gt;H$6)),1,0)*CEILING(IF($E8&lt;32874,1.25,IF(((YEAR(I$6)-1900)*12+MONTH(I$6))-((YEAR($E8)-1900)*12+MONTH($E8))&lt;36,0.52,IF(((YEAR(I$6)-1900)*12+MONTH(I$6))-((YEAR($E8)-1900)*12+MONTH($E8))&lt;72,0.6,IF(((YEAR(I$6)-1900)*12+MONTH(I$6))-((YEAR($E8)-1900)*12+MONTH($E8))&lt;108,0.75,1))))*$D8/12,0.1)</f>
        <v>0</v>
      </c>
      <c r="J8" s="43">
        <f aca="true" t="shared" si="0" ref="J8:S8">+IF(AND($F8&lt;J$6,OR($G8=0,$G8&gt;I$6)),1,0)*CEILING(IF($E8&lt;32874,1.25,IF(((YEAR(J$6)-1900)*12+MONTH(J$6))-((YEAR($E8)-1900)*12+MONTH($E8))&lt;36,0.52,IF(((YEAR(J$6)-1900)*12+MONTH(J$6))-((YEAR($E8)-1900)*12+MONTH($E8))&lt;72,0.6,IF(((YEAR(J$6)-1900)*12+MONTH(J$6))-((YEAR($E8)-1900)*12+MONTH($E8))&lt;108,0.75,1))))*$D8/12,0.1)</f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5">
        <f t="shared" si="0"/>
        <v>0</v>
      </c>
      <c r="T8" s="44">
        <f>+CEILING(SUM(H8:J8),1)</f>
        <v>0</v>
      </c>
      <c r="U8" s="43">
        <f>+CEILING(SUM(K8:M8),1)</f>
        <v>0</v>
      </c>
      <c r="V8" s="43">
        <f>+CEILING(SUM(N8:P8),1)</f>
        <v>0</v>
      </c>
      <c r="W8" s="43">
        <f>+CEILING(SUM(Q8:R8),1)</f>
        <v>0</v>
      </c>
      <c r="X8" s="43">
        <f>+Y8-SUM(T8:W8)</f>
        <v>0</v>
      </c>
      <c r="Y8" s="87">
        <f>+CEILING(SUM(H8:S8),1)</f>
        <v>0</v>
      </c>
    </row>
    <row r="9" spans="1:25" ht="13.5" customHeight="1" thickBot="1">
      <c r="A9" s="31">
        <v>2</v>
      </c>
      <c r="B9" s="37"/>
      <c r="C9" s="38"/>
      <c r="D9" s="39">
        <v>0</v>
      </c>
      <c r="E9" s="41">
        <v>0</v>
      </c>
      <c r="F9" s="41">
        <f>+E9</f>
        <v>0</v>
      </c>
      <c r="G9" s="41"/>
      <c r="H9" s="52">
        <f>+IF(AND($F9&lt;H$6,OR($G9=0,$G9+31&gt;H$6)),1,0)*CEILING(IF($E9&lt;32874,1.25,IF(((YEAR(H$6)-1900)*12+MONTH(H$6))-((YEAR($E9)-1900)*12+MONTH($E9))&lt;36,0.52,IF(((YEAR(H$6)-1900)*12+MONTH(H$6))-((YEAR($E9)-1900)*12+MONTH($E9))&lt;72,0.6,IF(((YEAR(H$6)-1900)*12+MONTH(H$6))-((YEAR($E9)-1900)*12+MONTH($E9))&lt;108,0.75,1))))*$D9/12,0.1)</f>
        <v>0</v>
      </c>
      <c r="I9" s="52">
        <f aca="true" t="shared" si="1" ref="I9:S9">+IF(AND($F9&lt;I$6,OR($G9=0,$G9&gt;H$6)),1,0)*CEILING(IF($E9&lt;32874,1.25,IF(((YEAR(I$6)-1900)*12+MONTH(I$6))-((YEAR($E9)-1900)*12+MONTH($E9))&lt;36,0.52,IF(((YEAR(I$6)-1900)*12+MONTH(I$6))-((YEAR($E9)-1900)*12+MONTH($E9))&lt;72,0.6,IF(((YEAR(I$6)-1900)*12+MONTH(I$6))-((YEAR($E9)-1900)*12+MONTH($E9))&lt;108,0.75,1))))*$D9/12,0.1)</f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52">
        <f t="shared" si="1"/>
        <v>0</v>
      </c>
      <c r="Q9" s="52">
        <f t="shared" si="1"/>
        <v>0</v>
      </c>
      <c r="R9" s="52">
        <f t="shared" si="1"/>
        <v>0</v>
      </c>
      <c r="S9" s="53">
        <f t="shared" si="1"/>
        <v>0</v>
      </c>
      <c r="T9" s="88">
        <f>+CEILING(SUM(H9:J9),1)</f>
        <v>0</v>
      </c>
      <c r="U9" s="52">
        <f>+CEILING(SUM(K9:M9),1)</f>
        <v>0</v>
      </c>
      <c r="V9" s="52">
        <f>+CEILING(SUM(N9:P9),1)</f>
        <v>0</v>
      </c>
      <c r="W9" s="52">
        <f>+CEILING(SUM(Q9:R9),1)</f>
        <v>0</v>
      </c>
      <c r="X9" s="52">
        <f>+Y9-SUM(T9:W9)</f>
        <v>0</v>
      </c>
      <c r="Y9" s="56">
        <f>+CEILING(SUM(H9:S9),1)</f>
        <v>0</v>
      </c>
    </row>
    <row r="10" spans="1:25" ht="13.5" customHeight="1" thickBot="1" thickTop="1">
      <c r="A10" s="79" t="s">
        <v>17</v>
      </c>
      <c r="B10" s="80"/>
      <c r="C10" s="80"/>
      <c r="D10" s="80"/>
      <c r="E10" s="81"/>
      <c r="F10" s="42"/>
      <c r="G10" s="4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46">
        <f aca="true" t="shared" si="2" ref="T10:Y10">SUM(T8:T9)</f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8">
        <f t="shared" si="2"/>
        <v>0</v>
      </c>
      <c r="Y10" s="49">
        <f t="shared" si="2"/>
        <v>0</v>
      </c>
    </row>
    <row r="11" spans="1:25" ht="12.75">
      <c r="A11" s="86" t="s">
        <v>26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  <row r="97" spans="3:25" s="4" customFormat="1" ht="12.75">
      <c r="C97" s="6"/>
      <c r="D97" s="7"/>
      <c r="Y97" s="6"/>
    </row>
    <row r="98" spans="3:25" s="4" customFormat="1" ht="12.75">
      <c r="C98" s="6"/>
      <c r="D98" s="7"/>
      <c r="Y98" s="6"/>
    </row>
  </sheetData>
  <sheetProtection password="EF65" sheet="1" objects="1" scenarios="1"/>
  <mergeCells count="4">
    <mergeCell ref="A10:E10"/>
    <mergeCell ref="A1:Y1"/>
    <mergeCell ref="U3:Y3"/>
    <mergeCell ref="A11:Y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27" sqref="A1:B27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58" customWidth="1"/>
  </cols>
  <sheetData>
    <row r="1" spans="1:2" ht="15.75">
      <c r="A1" s="55" t="s">
        <v>39</v>
      </c>
      <c r="B1" s="57"/>
    </row>
    <row r="2" spans="1:2" ht="12.75">
      <c r="A2" s="57"/>
      <c r="B2" s="57"/>
    </row>
    <row r="3" spans="1:2" ht="12.75">
      <c r="A3" s="57" t="s">
        <v>25</v>
      </c>
      <c r="B3" s="59" t="str">
        <f>+List1!U3</f>
        <v>ABC s.r.o.</v>
      </c>
    </row>
    <row r="4" spans="1:2" ht="12.75">
      <c r="A4" s="57"/>
      <c r="B4" s="57"/>
    </row>
    <row r="5" spans="1:2" ht="13.5" thickBot="1">
      <c r="A5" s="57"/>
      <c r="B5" s="60"/>
    </row>
    <row r="6" spans="1:2" ht="19.5" customHeight="1" thickBot="1">
      <c r="A6" s="61" t="s">
        <v>40</v>
      </c>
      <c r="B6" s="62" t="s">
        <v>41</v>
      </c>
    </row>
    <row r="7" spans="1:2" ht="19.5" customHeight="1">
      <c r="A7" s="63" t="s">
        <v>42</v>
      </c>
      <c r="B7" s="64">
        <v>0</v>
      </c>
    </row>
    <row r="8" spans="1:2" ht="19.5" customHeight="1">
      <c r="A8" s="65" t="s">
        <v>43</v>
      </c>
      <c r="B8" s="66">
        <f>+List1!T10</f>
        <v>0</v>
      </c>
    </row>
    <row r="9" spans="1:2" ht="19.5" customHeight="1">
      <c r="A9" s="65" t="s">
        <v>44</v>
      </c>
      <c r="B9" s="66">
        <f>+List1!U10</f>
        <v>0</v>
      </c>
    </row>
    <row r="10" spans="1:2" ht="19.5" customHeight="1">
      <c r="A10" s="65" t="s">
        <v>45</v>
      </c>
      <c r="B10" s="66">
        <f>+List1!V10</f>
        <v>0</v>
      </c>
    </row>
    <row r="11" spans="1:2" ht="19.5" customHeight="1" thickBot="1">
      <c r="A11" s="67" t="s">
        <v>46</v>
      </c>
      <c r="B11" s="68">
        <f>+List1!W10</f>
        <v>0</v>
      </c>
    </row>
    <row r="12" spans="1:2" ht="12.75">
      <c r="A12" s="57"/>
      <c r="B12" s="57"/>
    </row>
    <row r="13" spans="1:2" ht="12.75">
      <c r="A13" s="69" t="s">
        <v>47</v>
      </c>
      <c r="B13" s="57"/>
    </row>
    <row r="14" spans="1:2" ht="12.75">
      <c r="A14" s="57" t="s">
        <v>48</v>
      </c>
      <c r="B14" s="57"/>
    </row>
    <row r="15" spans="1:2" ht="12.75">
      <c r="A15" s="57" t="s">
        <v>49</v>
      </c>
      <c r="B15" s="57"/>
    </row>
    <row r="16" spans="1:2" ht="12.75">
      <c r="A16" s="57" t="s">
        <v>50</v>
      </c>
      <c r="B16" s="57"/>
    </row>
    <row r="17" spans="1:2" ht="12.75">
      <c r="A17" s="57" t="s">
        <v>51</v>
      </c>
      <c r="B17" s="57"/>
    </row>
    <row r="18" spans="1:2" ht="12.75">
      <c r="A18" s="57" t="s">
        <v>52</v>
      </c>
      <c r="B18" s="57"/>
    </row>
    <row r="19" spans="1:2" ht="12.75">
      <c r="A19" s="57" t="s">
        <v>53</v>
      </c>
      <c r="B19" s="57"/>
    </row>
    <row r="20" spans="1:2" ht="12.75">
      <c r="A20" s="57" t="s">
        <v>54</v>
      </c>
      <c r="B20" s="57"/>
    </row>
    <row r="21" spans="1:2" ht="12.75">
      <c r="A21" s="57" t="s">
        <v>55</v>
      </c>
      <c r="B21" s="57"/>
    </row>
    <row r="22" spans="1:2" ht="12.75">
      <c r="A22" s="57"/>
      <c r="B22" s="57"/>
    </row>
    <row r="23" spans="1:2" ht="12.75">
      <c r="A23" s="57"/>
      <c r="B23" s="57"/>
    </row>
    <row r="24" spans="1:2" ht="12.75">
      <c r="A24" s="57"/>
      <c r="B24" s="57"/>
    </row>
    <row r="25" spans="1:2" ht="12.75">
      <c r="A25" s="57"/>
      <c r="B25" s="57"/>
    </row>
    <row r="26" spans="1:2" ht="12.75">
      <c r="A26" s="57"/>
      <c r="B26" s="70" t="s">
        <v>56</v>
      </c>
    </row>
    <row r="27" spans="1:2" ht="12.75">
      <c r="A27" s="57"/>
      <c r="B27" s="71" t="s">
        <v>57</v>
      </c>
    </row>
    <row r="28" spans="1:2" ht="12.75">
      <c r="A28" s="58"/>
      <c r="B28" s="58"/>
    </row>
    <row r="29" spans="1:2" ht="12.75">
      <c r="A29" s="58"/>
      <c r="B29" s="58"/>
    </row>
    <row r="30" spans="1:2" ht="12.75">
      <c r="A30" s="58"/>
      <c r="B30" s="58"/>
    </row>
    <row r="31" spans="1:2" ht="12.75">
      <c r="A31" s="58"/>
      <c r="B31" s="58"/>
    </row>
    <row r="32" spans="1:2" ht="12.75">
      <c r="A32" s="58"/>
      <c r="B32" s="58"/>
    </row>
    <row r="33" spans="1:2" ht="12.75">
      <c r="A33" s="58"/>
      <c r="B33" s="58"/>
    </row>
    <row r="34" spans="1:2" ht="12.75">
      <c r="A34" s="58"/>
      <c r="B34" s="58"/>
    </row>
    <row r="35" spans="1:2" ht="12.75">
      <c r="A35" s="58"/>
      <c r="B35" s="58"/>
    </row>
    <row r="36" spans="1:2" ht="12.75">
      <c r="A36" s="58"/>
      <c r="B36" s="58"/>
    </row>
    <row r="37" spans="1:2" ht="12.75">
      <c r="A37" s="58"/>
      <c r="B37" s="58"/>
    </row>
    <row r="38" spans="1:2" ht="12.75">
      <c r="A38" s="58"/>
      <c r="B38" s="58"/>
    </row>
    <row r="39" spans="1:2" ht="12.75">
      <c r="A39" s="58"/>
      <c r="B39" s="58"/>
    </row>
    <row r="40" spans="1:2" ht="12.75">
      <c r="A40" s="58"/>
      <c r="B40" s="58"/>
    </row>
    <row r="41" spans="1:2" ht="12.75">
      <c r="A41" s="58"/>
      <c r="B41" s="58"/>
    </row>
    <row r="42" spans="1:2" ht="12.75">
      <c r="A42" s="58"/>
      <c r="B42" s="58"/>
    </row>
    <row r="43" spans="1:2" ht="12.75">
      <c r="A43" s="58"/>
      <c r="B43" s="58"/>
    </row>
    <row r="44" spans="1:2" ht="12.75">
      <c r="A44" s="58"/>
      <c r="B44" s="58"/>
    </row>
    <row r="45" spans="1:2" ht="12.75">
      <c r="A45" s="58"/>
      <c r="B45" s="58"/>
    </row>
    <row r="46" spans="1:2" ht="12.75">
      <c r="A46" s="58"/>
      <c r="B46" s="58"/>
    </row>
    <row r="47" spans="1:2" ht="12.75">
      <c r="A47" s="58"/>
      <c r="B47" s="58"/>
    </row>
    <row r="48" spans="1:2" ht="12.75">
      <c r="A48" s="58"/>
      <c r="B48" s="58"/>
    </row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</sheetData>
  <sheetProtection password="EF6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2008-12-09T13:22:08Z</cp:lastPrinted>
  <dcterms:created xsi:type="dcterms:W3CDTF">2008-09-08T06:14:48Z</dcterms:created>
  <dcterms:modified xsi:type="dcterms:W3CDTF">2009-04-01T11:49:08Z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