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315" tabRatio="917" activeTab="0"/>
  </bookViews>
  <sheets>
    <sheet name="UVOD" sheetId="1" r:id="rId1"/>
    <sheet name="Prvnístrana" sheetId="2" r:id="rId2"/>
    <sheet name="Druhástrana" sheetId="3" r:id="rId3"/>
    <sheet name="VYPOCET" sheetId="4" r:id="rId4"/>
  </sheets>
  <definedNames>
    <definedName name="_xlnm.Print_Area" localSheetId="2">'Druhástrana'!$A$1:$Z$34</definedName>
    <definedName name="_xlnm.Print_Area" localSheetId="1">'Prvnístrana'!$A$1:$J$44</definedName>
    <definedName name="_xlnm.Print_Area" localSheetId="0">'UVOD'!$A$1:$K$38</definedName>
    <definedName name="_xlnm.Print_Area" localSheetId="3">'VYPOCET'!$A$1:$F$35</definedName>
  </definedNames>
  <calcPr fullCalcOnLoad="1"/>
</workbook>
</file>

<file path=xl/comments3.xml><?xml version="1.0" encoding="utf-8"?>
<comments xmlns="http://schemas.openxmlformats.org/spreadsheetml/2006/main">
  <authors>
    <author>Martin Štěpán</author>
  </authors>
  <commentList>
    <comment ref="N8"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E8" authorId="0">
      <text>
        <r>
          <rPr>
            <b/>
            <sz val="8"/>
            <rFont val="Tahoma"/>
            <family val="0"/>
          </rPr>
          <t>Martin Štěpán:</t>
        </r>
        <r>
          <rPr>
            <sz val="8"/>
            <rFont val="Tahoma"/>
            <family val="0"/>
          </rPr>
          <t xml:space="preserve">
Datum ukládejte prosím ve formátu MM/RRRR, příklad : 02/2008</t>
        </r>
      </text>
    </comment>
  </commentList>
</comments>
</file>

<file path=xl/sharedStrings.xml><?xml version="1.0" encoding="utf-8"?>
<sst xmlns="http://schemas.openxmlformats.org/spreadsheetml/2006/main" count="157" uniqueCount="135">
  <si>
    <t>02 Daňové identifikační číslo</t>
  </si>
  <si>
    <t>03 Rodné číslo ( identifikační číslo organizace )</t>
  </si>
  <si>
    <t>řádné</t>
  </si>
  <si>
    <t>I. ODDÍL</t>
  </si>
  <si>
    <t>Údaje o poplatníkovi</t>
  </si>
  <si>
    <t>07 Příjmení</t>
  </si>
  <si>
    <t>08 Rodné příjmení</t>
  </si>
  <si>
    <t>09 Titul</t>
  </si>
  <si>
    <t>12 Dodatek obchodního jména</t>
  </si>
  <si>
    <t>a) obec</t>
  </si>
  <si>
    <t>c) ulice a č. orientační ( nebo část obce a č. popisné )</t>
  </si>
  <si>
    <t>14 Bankovní účty : číslo účtu / směrový kód peněžního ústavu</t>
  </si>
  <si>
    <t>podle zákona č. 16/1993 Sb., o dani silniční, ve znění pozdějších předpisů</t>
  </si>
  <si>
    <t>xxxxxxxx</t>
  </si>
  <si>
    <t>Než začnete vyplňovat tiskopis, přečtěte si, prosím, pokyny.</t>
  </si>
  <si>
    <t>10 Jméno</t>
  </si>
  <si>
    <t>05 Počet příloh</t>
  </si>
  <si>
    <t>A</t>
  </si>
  <si>
    <t>b) PSČ</t>
  </si>
  <si>
    <t>II. ODDÍL</t>
  </si>
  <si>
    <t>FÚ</t>
  </si>
  <si>
    <t>III. ODDÍL</t>
  </si>
  <si>
    <t xml:space="preserve">Datum </t>
  </si>
  <si>
    <t>Na zálohách zaplaceno poplatníkem :</t>
  </si>
  <si>
    <t>Datum zjištění důvodů pro podání dodatečného daňového přiznání</t>
  </si>
  <si>
    <t xml:space="preserve">        Základ daně</t>
  </si>
  <si>
    <t>ccm</t>
  </si>
  <si>
    <t>§ 5a</t>
  </si>
  <si>
    <t>Kč</t>
  </si>
  <si>
    <t>Poplatník</t>
  </si>
  <si>
    <t>/</t>
  </si>
  <si>
    <t>Datum</t>
  </si>
  <si>
    <t>Celková daňová povinnost</t>
  </si>
  <si>
    <t>I</t>
  </si>
  <si>
    <t xml:space="preserve">FÚ </t>
  </si>
  <si>
    <t>II</t>
  </si>
  <si>
    <t>III</t>
  </si>
  <si>
    <t>Na zálohách zaplaceno</t>
  </si>
  <si>
    <t>IV</t>
  </si>
  <si>
    <t>V</t>
  </si>
  <si>
    <t>Rozdíl</t>
  </si>
  <si>
    <t>Datum :</t>
  </si>
  <si>
    <t xml:space="preserve">Jméno a </t>
  </si>
  <si>
    <t>příjmení :</t>
  </si>
  <si>
    <t>Podpis :</t>
  </si>
  <si>
    <t>Prohlašuji, že údaje v tomto přiznání jsou pravdivé a úplné.</t>
  </si>
  <si>
    <t>Zbývá doplatit</t>
  </si>
  <si>
    <t>Přeplaceno</t>
  </si>
  <si>
    <t>nápravy (18)</t>
  </si>
  <si>
    <t>tuny (19)</t>
  </si>
  <si>
    <t>§ 5 b,c</t>
  </si>
  <si>
    <t>Poslední známá daňová povinnost</t>
  </si>
  <si>
    <t>PŘIZNÁNÍ</t>
  </si>
  <si>
    <t>k dani silniční za kalendářní rok</t>
  </si>
  <si>
    <t>01 Finančnímu úřadu v, ve, pro</t>
  </si>
  <si>
    <t>06 Kód rozlišení typu přiznání/datum</t>
  </si>
  <si>
    <t>otisk prezentačního razítka finančního úřadu</t>
  </si>
  <si>
    <t>04 Daňové přiznání *)</t>
  </si>
  <si>
    <t xml:space="preserve">Doda-tečné daňové přizná-     ní </t>
  </si>
  <si>
    <t>Otisk razítka :</t>
  </si>
  <si>
    <t>Čís.</t>
  </si>
  <si>
    <t>řád.</t>
  </si>
  <si>
    <t>Daňová povinnost v Kč bez uplatnění osvobození a slevy</t>
  </si>
  <si>
    <t>*) nehodící se škrtněte</t>
  </si>
  <si>
    <t>16a</t>
  </si>
  <si>
    <t>Roční (denní) sazba dle § 6 odst. 1, 2 (4) v Kč</t>
  </si>
  <si>
    <t>Číslo odst. snížení resp. zvýšení roční sazby daně § 6</t>
  </si>
  <si>
    <t>Počty měsíců (dní) daňové povinnosti</t>
  </si>
  <si>
    <t>Sleva na dani dle § 12 v Kč</t>
  </si>
  <si>
    <t>Osvoboze- ní dle § 3 v Kč</t>
  </si>
  <si>
    <t>Daň v Kč</t>
  </si>
  <si>
    <t>Vyúčtování daňové povinnosti</t>
  </si>
  <si>
    <t>Sestavil, pokud zpracovávádaňový poradce, uvede své číslo osvědčení:</t>
  </si>
  <si>
    <t>d) stát</t>
  </si>
  <si>
    <t>e) telefon</t>
  </si>
  <si>
    <t>f) fax</t>
  </si>
  <si>
    <t>Pokyn D-270</t>
  </si>
  <si>
    <t>Roční sazba po snížení příp.zvýšení dle § 6, po snížení dle Pokynu D-270 v Kč</t>
  </si>
  <si>
    <t>11 Název právnické osoby</t>
  </si>
  <si>
    <t>13 Adresa bydliště ( místo trvalého pobytu ) fyzické osoby / sídlo právnické osoby</t>
  </si>
  <si>
    <t>Formulář zpracovala ASPEKT HM, daňová, účetní a auditorská kancelář, www.danovapriznani.cz, business.center.cz</t>
  </si>
  <si>
    <t>PŘIZNÁNÍ K DANI SILNIČNÍ</t>
  </si>
  <si>
    <t>25 5407 Mfin 5407 vzor č.12</t>
  </si>
  <si>
    <t>255407 MFin 5407 - vzor č. 12</t>
  </si>
  <si>
    <t xml:space="preserve">Registrační značka vozidla </t>
  </si>
  <si>
    <t>15a</t>
  </si>
  <si>
    <t>Kod druhu vozidla</t>
  </si>
  <si>
    <t>Za FÚ přiznanou daňovou povinnost podle § 46 odst. 5 zákona 337/1992 Sb. o správě daní a  poplatků, ve znění pozdějších předpisů</t>
  </si>
  <si>
    <t>Vyměřil dne :</t>
  </si>
  <si>
    <t>ke dni :</t>
  </si>
  <si>
    <t>Dodatečně vyměřil dne :</t>
  </si>
  <si>
    <t>Podpis odpovědného pracovníka :</t>
  </si>
  <si>
    <t>Výsledná daňová povinnost včetně dodatečně přiznané</t>
  </si>
  <si>
    <t>CZ</t>
  </si>
  <si>
    <t>První registrace vozidla měsíc / rok</t>
  </si>
  <si>
    <t>Osvoboz. §3 dle písmene (25) / počet měsíců (dní) (26)</t>
  </si>
  <si>
    <t>0</t>
  </si>
  <si>
    <t>omezená verze</t>
  </si>
  <si>
    <t xml:space="preserve">Tento formulář je použitelný pro plátce, kteří za dané zdaňovací období budou platit silniční daň maximálně za dvě vozidla. </t>
  </si>
  <si>
    <t>Pokud dojde k zapsání většího množství vozidel, v některých polích se objeví text LIMIT, následkem čehož přestane formulář pracovat korektně.</t>
  </si>
  <si>
    <t>Neomezenou verzi lze stáhnout za poplatek 99,- Kč na této adrese</t>
  </si>
  <si>
    <t>formulář je platný pro kalendářní rok 2008</t>
  </si>
  <si>
    <t>Kontrolní výpočet silniční daně</t>
  </si>
  <si>
    <t>roční sazba daně</t>
  </si>
  <si>
    <t>měsíční sazba daně</t>
  </si>
  <si>
    <t>datum 1. registrace</t>
  </si>
  <si>
    <t>měsíc 1. registrace</t>
  </si>
  <si>
    <t>Období</t>
  </si>
  <si>
    <t>Měsíc zdanění</t>
  </si>
  <si>
    <t xml:space="preserve">Užíváno      ANO=1; NE=0 </t>
  </si>
  <si>
    <t>Počet měsíců od registrace</t>
  </si>
  <si>
    <t>Úprava sazby daně</t>
  </si>
  <si>
    <t>Výsledná měsíční daň</t>
  </si>
  <si>
    <t>Q1:</t>
  </si>
  <si>
    <t>Q2:</t>
  </si>
  <si>
    <t>Q3:</t>
  </si>
  <si>
    <t>Q4:</t>
  </si>
  <si>
    <t>Q5:</t>
  </si>
  <si>
    <t>Roční danová povinnost :</t>
  </si>
  <si>
    <t>http://business.center.cz/business/sablony/s10-priznani-k-dani-silnicni.aspx</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</si>
  <si>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</si>
  <si>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</si>
  <si>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</si>
  <si>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</si>
  <si>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</si>
  <si>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</si>
  <si>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</si>
  <si>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</si>
  <si>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</si>
  <si>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</si>
  <si>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</si>
  <si>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</si>
  <si>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</si>
  <si>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Na této adrese lze stáhnout formulář na výpočet záloh pro další zdaňovací období.</t>
  </si>
  <si>
    <t>http://business.center.cz/business/sablony/s121-silnicni-dan-vypocet-zaloh.aspx</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</si>
</sst>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0\ &quot;Kč&quot;"/>
    <numFmt numFmtId="167" formatCode="[$-405]d\.\ mmmm\ yyyy"/>
    <numFmt numFmtId="168" formatCode="dd/mm/yy;@"/>
    <numFmt numFmtId="169" formatCode="#,##0\ &quot;Kč&quot;"/>
    <numFmt numFmtId="170" formatCode="d/m/yyyy;@"/>
    <numFmt numFmtId="171" formatCode="[$-405]mmmm\ yy;@"/>
    <numFmt numFmtId="172" formatCode="[$-405]mmm\-yy;@"/>
  </numFmts>
  <fonts count="35">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12"/>
      <name val="Arial CE"/>
      <family val="0"/>
    </font>
    <font>
      <b/>
      <sz val="14"/>
      <name val="Arial CE"/>
      <family val="0"/>
    </font>
    <font>
      <sz val="12"/>
      <name val="Times New Roman CE"/>
      <family val="0"/>
    </font>
    <font>
      <sz val="8"/>
      <name val="Arial CE"/>
      <family val="0"/>
    </font>
    <font>
      <b/>
      <sz val="20"/>
      <name val="Arial CE"/>
      <family val="0"/>
    </font>
    <font>
      <b/>
      <sz val="11"/>
      <name val="Arial CE"/>
      <family val="2"/>
    </font>
    <font>
      <i/>
      <sz val="8"/>
      <name val="Arial CE"/>
      <family val="2"/>
    </font>
    <font>
      <sz val="9"/>
      <name val="Arial CE"/>
      <family val="0"/>
    </font>
    <font>
      <sz val="9"/>
      <name val="Arial"/>
      <family val="0"/>
    </font>
    <font>
      <sz val="8"/>
      <name val="Arial"/>
      <family val="0"/>
    </font>
    <font>
      <sz val="8"/>
      <name val="Tahoma"/>
      <family val="0"/>
    </font>
    <font>
      <b/>
      <sz val="8"/>
      <name val="Tahoma"/>
      <family val="0"/>
    </font>
    <font>
      <sz val="6"/>
      <name val="Arial CE"/>
      <family val="0"/>
    </font>
    <font>
      <sz val="6"/>
      <name val="Arial"/>
      <family val="0"/>
    </font>
    <font>
      <b/>
      <sz val="24"/>
      <name val="Arial CE"/>
      <family val="0"/>
    </font>
    <font>
      <b/>
      <u val="single"/>
      <sz val="14"/>
      <name val="Arial CE"/>
      <family val="0"/>
    </font>
    <font>
      <sz val="14"/>
      <name val="Arial"/>
      <family val="0"/>
    </font>
    <font>
      <sz val="14"/>
      <name val="Arial CE"/>
      <family val="0"/>
    </font>
    <font>
      <u val="single"/>
      <sz val="14"/>
      <color indexed="12"/>
      <name val="Arial CE"/>
      <family val="0"/>
    </font>
    <font>
      <u val="single"/>
      <sz val="10"/>
      <color indexed="12"/>
      <name val="Arial CE"/>
      <family val="0"/>
    </font>
    <font>
      <u val="single"/>
      <sz val="10"/>
      <color indexed="36"/>
      <name val="Arial"/>
      <family val="0"/>
    </font>
    <font>
      <b/>
      <sz val="14"/>
      <name val="Arial"/>
      <family val="2"/>
    </font>
    <font>
      <b/>
      <u val="single"/>
      <sz val="12"/>
      <name val="Arial"/>
      <family val="2"/>
    </font>
    <font>
      <i/>
      <u val="single"/>
      <sz val="10"/>
      <name val="Arial"/>
      <family val="2"/>
    </font>
    <font>
      <b/>
      <u val="single"/>
      <sz val="10"/>
      <name val="Arial"/>
      <family val="2"/>
    </font>
    <font>
      <b/>
      <sz val="9"/>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85">
    <border>
      <left/>
      <right/>
      <top/>
      <bottom/>
      <diagonal/>
    </border>
    <border>
      <left>
        <color indexed="63"/>
      </left>
      <right>
        <color indexed="63"/>
      </right>
      <top style="double"/>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medium"/>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medium"/>
      <top style="thin"/>
      <bottom style="thin"/>
    </border>
    <border>
      <left>
        <color indexed="63"/>
      </left>
      <right>
        <color indexed="63"/>
      </right>
      <top style="thin"/>
      <bottom style="medium"/>
    </border>
    <border>
      <left style="thin"/>
      <right style="thin"/>
      <top style="thin"/>
      <bottom style="medium"/>
    </border>
    <border>
      <left>
        <color indexed="63"/>
      </left>
      <right style="dotted"/>
      <top style="thin"/>
      <bottom style="medium"/>
    </border>
    <border>
      <left style="dotted"/>
      <right style="dotted"/>
      <top style="thin"/>
      <bottom style="medium"/>
    </border>
    <border>
      <left style="dotted"/>
      <right>
        <color indexed="63"/>
      </right>
      <top style="thin"/>
      <bottom style="medium"/>
    </border>
    <border>
      <left style="thin"/>
      <right style="medium"/>
      <top style="thin"/>
      <bottom style="medium"/>
    </border>
    <border>
      <left>
        <color indexed="63"/>
      </left>
      <right style="dotted"/>
      <top style="thin"/>
      <bottom style="thin"/>
    </border>
    <border>
      <left style="dotted"/>
      <right style="dotted"/>
      <top style="thin"/>
      <bottom style="thin"/>
    </border>
    <border>
      <left style="dotted"/>
      <right>
        <color indexed="63"/>
      </right>
      <top style="thin"/>
      <bottom style="thin"/>
    </border>
    <border>
      <left style="medium"/>
      <right style="thin"/>
      <top style="medium"/>
      <bottom>
        <color indexed="63"/>
      </bottom>
    </border>
    <border>
      <left style="thin"/>
      <right style="medium"/>
      <top style="medium"/>
      <bottom>
        <color indexed="63"/>
      </bottom>
    </border>
    <border>
      <left style="thin"/>
      <right style="thin"/>
      <top style="double"/>
      <bottom style="thin"/>
    </border>
    <border>
      <left style="thin"/>
      <right style="medium"/>
      <top style="double"/>
      <bottom style="thin"/>
    </border>
    <border>
      <left style="thin"/>
      <right style="thin"/>
      <top style="thin"/>
      <bottom style="double"/>
    </border>
    <border>
      <left style="thin"/>
      <right style="medium"/>
      <top style="thin"/>
      <bottom style="double"/>
    </border>
    <border>
      <left style="thin"/>
      <right style="medium"/>
      <top>
        <color indexed="63"/>
      </top>
      <bottom style="thin"/>
    </border>
    <border>
      <left style="thin"/>
      <right style="medium"/>
      <top style="thin"/>
      <bottom>
        <color indexed="63"/>
      </bottom>
    </border>
    <border>
      <left style="medium"/>
      <right style="thin"/>
      <top style="double"/>
      <bottom style="double"/>
    </border>
    <border>
      <left style="thin"/>
      <right style="thin"/>
      <top style="double"/>
      <bottom style="double"/>
    </border>
    <border>
      <left style="thin"/>
      <right style="medium"/>
      <top style="double"/>
      <bottom style="double"/>
    </border>
    <border>
      <left style="thin"/>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style="thin"/>
      <bottom style="medium"/>
    </border>
    <border>
      <left>
        <color indexed="63"/>
      </left>
      <right style="medium"/>
      <top style="medium"/>
      <bottom style="thin"/>
    </border>
    <border>
      <left style="thin"/>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color indexed="63"/>
      </top>
      <bottom style="thin"/>
    </border>
    <border>
      <left style="medium"/>
      <right style="thin"/>
      <top style="thin"/>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28" fillId="0" borderId="0" applyNumberFormat="0" applyFill="0" applyBorder="0" applyAlignment="0" applyProtection="0"/>
    <xf numFmtId="0" fontId="0" fillId="0" borderId="1" applyNumberFormat="0" applyFill="0" applyAlignment="0" applyProtection="0"/>
  </cellStyleXfs>
  <cellXfs count="447">
    <xf numFmtId="0" fontId="0" fillId="0" borderId="0" xfId="0" applyAlignment="1">
      <alignment/>
    </xf>
    <xf numFmtId="0" fontId="6" fillId="2" borderId="0" xfId="24" applyFont="1" applyFill="1" applyAlignment="1">
      <alignment/>
    </xf>
    <xf numFmtId="0" fontId="0" fillId="2" borderId="0" xfId="0" applyFill="1" applyAlignment="1">
      <alignment/>
    </xf>
    <xf numFmtId="0" fontId="6" fillId="2" borderId="2" xfId="24" applyFont="1" applyFill="1" applyBorder="1" applyAlignment="1" applyProtection="1">
      <alignment horizontal="center"/>
      <protection locked="0"/>
    </xf>
    <xf numFmtId="0" fontId="6" fillId="2" borderId="3" xfId="24" applyFont="1" applyFill="1" applyBorder="1" applyAlignment="1" applyProtection="1">
      <alignment horizontal="center"/>
      <protection locked="0"/>
    </xf>
    <xf numFmtId="0" fontId="6" fillId="2" borderId="2" xfId="24" applyFont="1" applyFill="1" applyBorder="1" applyAlignment="1" applyProtection="1">
      <alignment horizontal="center"/>
      <protection locked="0"/>
    </xf>
    <xf numFmtId="0" fontId="6" fillId="3" borderId="0" xfId="24" applyFont="1" applyFill="1" applyAlignment="1">
      <alignment horizontal="center"/>
    </xf>
    <xf numFmtId="0" fontId="11" fillId="3" borderId="0" xfId="24" applyFont="1" applyFill="1" applyAlignment="1">
      <alignment/>
    </xf>
    <xf numFmtId="0" fontId="11" fillId="3" borderId="0" xfId="24" applyFont="1" applyFill="1" applyAlignment="1">
      <alignment horizontal="right"/>
    </xf>
    <xf numFmtId="0" fontId="0" fillId="4" borderId="0" xfId="0" applyFill="1" applyAlignment="1">
      <alignment/>
    </xf>
    <xf numFmtId="0" fontId="16" fillId="4" borderId="0" xfId="0" applyFont="1" applyFill="1" applyAlignment="1">
      <alignment/>
    </xf>
    <xf numFmtId="0" fontId="6" fillId="4" borderId="0" xfId="24" applyFont="1" applyFill="1" applyAlignment="1">
      <alignment/>
    </xf>
    <xf numFmtId="0" fontId="0" fillId="4" borderId="0" xfId="0" applyFill="1" applyAlignment="1">
      <alignment/>
    </xf>
    <xf numFmtId="0" fontId="15" fillId="5" borderId="4" xfId="24" applyFont="1" applyFill="1" applyBorder="1" applyAlignment="1">
      <alignment/>
    </xf>
    <xf numFmtId="0" fontId="15" fillId="5" borderId="5" xfId="24" applyFont="1" applyFill="1" applyBorder="1" applyAlignment="1">
      <alignment/>
    </xf>
    <xf numFmtId="0" fontId="11" fillId="5" borderId="6" xfId="24" applyFont="1" applyFill="1" applyBorder="1" applyAlignment="1">
      <alignment/>
    </xf>
    <xf numFmtId="0" fontId="11" fillId="5" borderId="7" xfId="24" applyFont="1" applyFill="1" applyBorder="1" applyAlignment="1">
      <alignment/>
    </xf>
    <xf numFmtId="0" fontId="11" fillId="5" borderId="8" xfId="24" applyFont="1" applyFill="1" applyBorder="1" applyAlignment="1">
      <alignment horizontal="center"/>
    </xf>
    <xf numFmtId="0" fontId="11" fillId="5" borderId="9" xfId="24" applyFont="1" applyFill="1" applyBorder="1" applyAlignment="1">
      <alignment horizontal="center"/>
    </xf>
    <xf numFmtId="0" fontId="11" fillId="3" borderId="10" xfId="24" applyFont="1" applyFill="1" applyBorder="1" applyAlignment="1">
      <alignment horizontal="center"/>
    </xf>
    <xf numFmtId="0" fontId="11" fillId="5" borderId="11" xfId="24" applyFont="1" applyFill="1" applyBorder="1" applyAlignment="1">
      <alignment/>
    </xf>
    <xf numFmtId="0" fontId="11" fillId="5" borderId="12" xfId="24" applyFont="1" applyFill="1" applyBorder="1" applyAlignment="1">
      <alignment/>
    </xf>
    <xf numFmtId="0" fontId="11" fillId="5" borderId="4" xfId="24" applyFont="1" applyFill="1" applyBorder="1" applyAlignment="1">
      <alignment horizontal="center"/>
    </xf>
    <xf numFmtId="0" fontId="16" fillId="5" borderId="0" xfId="0" applyFont="1" applyFill="1" applyBorder="1" applyAlignment="1">
      <alignment horizontal="center"/>
    </xf>
    <xf numFmtId="0" fontId="16" fillId="5" borderId="13" xfId="0" applyFont="1" applyFill="1" applyBorder="1" applyAlignment="1">
      <alignment horizontal="center"/>
    </xf>
    <xf numFmtId="0" fontId="15" fillId="5" borderId="14" xfId="24" applyFont="1" applyFill="1" applyBorder="1" applyAlignment="1">
      <alignment/>
    </xf>
    <xf numFmtId="0" fontId="15" fillId="5" borderId="0" xfId="24" applyFont="1" applyFill="1" applyBorder="1" applyAlignment="1">
      <alignment/>
    </xf>
    <xf numFmtId="0" fontId="6" fillId="5" borderId="0" xfId="24" applyFont="1" applyFill="1" applyBorder="1" applyAlignment="1">
      <alignment/>
    </xf>
    <xf numFmtId="0" fontId="15" fillId="5" borderId="15" xfId="24" applyFont="1" applyFill="1" applyBorder="1" applyAlignment="1">
      <alignment horizontal="center"/>
    </xf>
    <xf numFmtId="0" fontId="15" fillId="5" borderId="16" xfId="24" applyFont="1" applyFill="1" applyBorder="1" applyAlignment="1">
      <alignment/>
    </xf>
    <xf numFmtId="0" fontId="15" fillId="5" borderId="8" xfId="24" applyFont="1" applyFill="1" applyBorder="1" applyAlignment="1">
      <alignment/>
    </xf>
    <xf numFmtId="0" fontId="15" fillId="5" borderId="0" xfId="24" applyFont="1" applyFill="1" applyBorder="1" applyAlignment="1">
      <alignment/>
    </xf>
    <xf numFmtId="0" fontId="13" fillId="2" borderId="2" xfId="24" applyFont="1" applyFill="1" applyBorder="1" applyAlignment="1" applyProtection="1">
      <alignment horizontal="center"/>
      <protection/>
    </xf>
    <xf numFmtId="0" fontId="11" fillId="5" borderId="17" xfId="24" applyFont="1" applyFill="1" applyBorder="1" applyAlignment="1">
      <alignment horizontal="center"/>
    </xf>
    <xf numFmtId="0" fontId="17" fillId="5" borderId="18" xfId="0" applyFont="1" applyFill="1" applyBorder="1" applyAlignment="1">
      <alignment horizontal="center"/>
    </xf>
    <xf numFmtId="0" fontId="11" fillId="5" borderId="19" xfId="24" applyFont="1" applyFill="1" applyBorder="1" applyAlignment="1">
      <alignment/>
    </xf>
    <xf numFmtId="0" fontId="11" fillId="5" borderId="20" xfId="24" applyFont="1" applyFill="1" applyBorder="1" applyAlignment="1">
      <alignment/>
    </xf>
    <xf numFmtId="0" fontId="11" fillId="5" borderId="18" xfId="24" applyFont="1" applyFill="1" applyBorder="1" applyAlignment="1">
      <alignment/>
    </xf>
    <xf numFmtId="0" fontId="11" fillId="5" borderId="21" xfId="24" applyFont="1" applyFill="1" applyBorder="1" applyAlignment="1">
      <alignment horizontal="center"/>
    </xf>
    <xf numFmtId="0" fontId="11" fillId="5" borderId="22" xfId="24" applyFont="1" applyFill="1" applyBorder="1" applyAlignment="1">
      <alignment/>
    </xf>
    <xf numFmtId="0" fontId="11" fillId="5" borderId="23" xfId="24" applyFont="1" applyFill="1" applyBorder="1" applyAlignment="1">
      <alignment horizontal="center"/>
    </xf>
    <xf numFmtId="0" fontId="11" fillId="5" borderId="24" xfId="24" applyFont="1" applyFill="1" applyBorder="1" applyAlignment="1">
      <alignment/>
    </xf>
    <xf numFmtId="0" fontId="11" fillId="5" borderId="9" xfId="24" applyFont="1" applyFill="1" applyBorder="1" applyAlignment="1">
      <alignment horizontal="left"/>
    </xf>
    <xf numFmtId="0" fontId="11" fillId="5" borderId="18" xfId="24" applyFont="1" applyFill="1" applyBorder="1" applyAlignment="1">
      <alignment horizontal="center"/>
    </xf>
    <xf numFmtId="0" fontId="11" fillId="5" borderId="22" xfId="24" applyFont="1" applyFill="1" applyBorder="1" applyAlignment="1">
      <alignment horizontal="center"/>
    </xf>
    <xf numFmtId="0" fontId="11" fillId="5" borderId="25" xfId="24" applyFont="1" applyFill="1" applyBorder="1" applyAlignment="1">
      <alignment horizontal="center"/>
    </xf>
    <xf numFmtId="0" fontId="15" fillId="5" borderId="15" xfId="24" applyFont="1" applyFill="1" applyBorder="1" applyAlignment="1">
      <alignment horizontal="center" vertical="center"/>
    </xf>
    <xf numFmtId="0" fontId="0" fillId="5" borderId="26" xfId="0" applyFill="1" applyBorder="1" applyAlignment="1">
      <alignment vertical="center"/>
    </xf>
    <xf numFmtId="0" fontId="0" fillId="5" borderId="27" xfId="0" applyFill="1" applyBorder="1" applyAlignment="1">
      <alignment vertical="center"/>
    </xf>
    <xf numFmtId="0" fontId="10" fillId="5" borderId="11" xfId="24" applyFont="1" applyFill="1" applyBorder="1" applyAlignment="1">
      <alignment horizontal="center" vertical="center"/>
    </xf>
    <xf numFmtId="0" fontId="10" fillId="5" borderId="10" xfId="24" applyFont="1" applyFill="1" applyBorder="1" applyAlignment="1">
      <alignment horizontal="center" vertical="center"/>
    </xf>
    <xf numFmtId="2" fontId="10" fillId="5" borderId="10" xfId="20" applyNumberFormat="1" applyFont="1" applyFill="1" applyBorder="1" applyAlignment="1">
      <alignment horizontal="center" vertical="center"/>
    </xf>
    <xf numFmtId="0" fontId="10" fillId="5" borderId="12" xfId="24" applyFont="1" applyFill="1" applyBorder="1" applyAlignment="1">
      <alignment horizontal="center" vertical="center"/>
    </xf>
    <xf numFmtId="0" fontId="10" fillId="5" borderId="28" xfId="24" applyFont="1" applyFill="1" applyBorder="1" applyAlignment="1">
      <alignment horizontal="center" vertical="center"/>
    </xf>
    <xf numFmtId="0" fontId="6" fillId="5" borderId="4" xfId="24" applyFont="1" applyFill="1" applyBorder="1" applyAlignment="1">
      <alignment vertical="center"/>
    </xf>
    <xf numFmtId="0" fontId="6" fillId="5" borderId="29" xfId="24" applyFont="1" applyFill="1" applyBorder="1" applyAlignment="1">
      <alignment vertical="center"/>
    </xf>
    <xf numFmtId="0" fontId="6" fillId="6" borderId="4" xfId="24" applyFont="1" applyFill="1" applyBorder="1" applyAlignment="1" applyProtection="1">
      <alignment horizontal="center" vertical="center"/>
      <protection locked="0"/>
    </xf>
    <xf numFmtId="49" fontId="6" fillId="6" borderId="23" xfId="24" applyNumberFormat="1" applyFont="1" applyFill="1" applyBorder="1" applyAlignment="1" applyProtection="1">
      <alignment horizontal="center" vertical="center"/>
      <protection locked="0"/>
    </xf>
    <xf numFmtId="0" fontId="6" fillId="6" borderId="23" xfId="24" applyFont="1" applyFill="1" applyBorder="1" applyAlignment="1" applyProtection="1">
      <alignment horizontal="center" vertical="center"/>
      <protection locked="0"/>
    </xf>
    <xf numFmtId="3" fontId="6" fillId="6" borderId="23" xfId="24" applyNumberFormat="1" applyFont="1" applyFill="1" applyBorder="1" applyAlignment="1" applyProtection="1">
      <alignment horizontal="center" vertical="center"/>
      <protection locked="0"/>
    </xf>
    <xf numFmtId="2" fontId="6" fillId="6" borderId="23" xfId="24" applyNumberFormat="1" applyFont="1" applyFill="1" applyBorder="1" applyAlignment="1" applyProtection="1">
      <alignment horizontal="center" vertical="center"/>
      <protection locked="0"/>
    </xf>
    <xf numFmtId="3" fontId="6" fillId="6" borderId="4" xfId="24" applyNumberFormat="1" applyFont="1" applyFill="1" applyBorder="1" applyAlignment="1" applyProtection="1">
      <alignment horizontal="center" vertical="center"/>
      <protection locked="0"/>
    </xf>
    <xf numFmtId="3" fontId="6" fillId="2" borderId="23" xfId="24" applyNumberFormat="1" applyFont="1" applyFill="1" applyBorder="1" applyAlignment="1" applyProtection="1">
      <alignment horizontal="center" vertical="center"/>
      <protection/>
    </xf>
    <xf numFmtId="0" fontId="6" fillId="5" borderId="4" xfId="24" applyFont="1" applyFill="1" applyBorder="1" applyAlignment="1">
      <alignment horizontal="center" vertical="center"/>
    </xf>
    <xf numFmtId="0" fontId="6" fillId="5" borderId="23" xfId="24" applyFont="1" applyFill="1" applyBorder="1" applyAlignment="1">
      <alignment horizontal="center" vertical="center"/>
    </xf>
    <xf numFmtId="3" fontId="6" fillId="5" borderId="23" xfId="24" applyNumberFormat="1" applyFont="1" applyFill="1" applyBorder="1" applyAlignment="1">
      <alignment horizontal="center" vertical="center"/>
    </xf>
    <xf numFmtId="2" fontId="6" fillId="5" borderId="23" xfId="24" applyNumberFormat="1" applyFont="1" applyFill="1" applyBorder="1" applyAlignment="1">
      <alignment horizontal="center" vertical="center"/>
    </xf>
    <xf numFmtId="3" fontId="6" fillId="5" borderId="4" xfId="24" applyNumberFormat="1" applyFont="1" applyFill="1" applyBorder="1" applyAlignment="1">
      <alignment horizontal="center" vertical="center"/>
    </xf>
    <xf numFmtId="3" fontId="6" fillId="3" borderId="23" xfId="24" applyNumberFormat="1" applyFont="1" applyFill="1" applyBorder="1" applyAlignment="1" applyProtection="1">
      <alignment horizontal="center" vertical="center"/>
      <protection/>
    </xf>
    <xf numFmtId="0" fontId="6" fillId="5" borderId="25" xfId="24" applyFont="1" applyFill="1" applyBorder="1" applyAlignment="1">
      <alignment vertical="center"/>
    </xf>
    <xf numFmtId="0" fontId="6" fillId="5" borderId="30" xfId="24" applyFont="1" applyFill="1" applyBorder="1" applyAlignment="1">
      <alignment horizontal="center" vertical="center"/>
    </xf>
    <xf numFmtId="0" fontId="6" fillId="5" borderId="31" xfId="24" applyFont="1" applyFill="1" applyBorder="1" applyAlignment="1">
      <alignment horizontal="center" vertical="center"/>
    </xf>
    <xf numFmtId="3" fontId="6" fillId="5" borderId="31" xfId="24" applyNumberFormat="1" applyFont="1" applyFill="1" applyBorder="1" applyAlignment="1">
      <alignment horizontal="center" vertical="center"/>
    </xf>
    <xf numFmtId="2" fontId="6" fillId="5" borderId="31" xfId="24" applyNumberFormat="1" applyFont="1" applyFill="1" applyBorder="1" applyAlignment="1">
      <alignment horizontal="center" vertical="center"/>
    </xf>
    <xf numFmtId="3" fontId="6" fillId="5" borderId="30" xfId="24" applyNumberFormat="1" applyFont="1" applyFill="1" applyBorder="1" applyAlignment="1">
      <alignment horizontal="center" vertical="center"/>
    </xf>
    <xf numFmtId="0" fontId="6" fillId="3" borderId="32" xfId="24" applyFont="1" applyFill="1" applyBorder="1" applyAlignment="1">
      <alignment horizontal="center" vertical="center"/>
    </xf>
    <xf numFmtId="0" fontId="6" fillId="3" borderId="33" xfId="24" applyFont="1" applyFill="1" applyBorder="1" applyAlignment="1">
      <alignment horizontal="center" vertical="center"/>
    </xf>
    <xf numFmtId="0" fontId="6" fillId="3" borderId="34" xfId="24" applyFont="1" applyFill="1" applyBorder="1" applyAlignment="1">
      <alignment horizontal="center" vertical="center"/>
    </xf>
    <xf numFmtId="3" fontId="6" fillId="3" borderId="31" xfId="24" applyNumberFormat="1" applyFont="1" applyFill="1" applyBorder="1" applyAlignment="1">
      <alignment horizontal="center" vertical="center"/>
    </xf>
    <xf numFmtId="3" fontId="6" fillId="3" borderId="31" xfId="24" applyNumberFormat="1" applyFont="1" applyFill="1" applyBorder="1" applyAlignment="1" applyProtection="1">
      <alignment horizontal="center" vertical="center"/>
      <protection/>
    </xf>
    <xf numFmtId="0" fontId="6" fillId="5" borderId="35" xfId="24" applyFont="1" applyFill="1" applyBorder="1" applyAlignment="1">
      <alignment vertical="center"/>
    </xf>
    <xf numFmtId="49" fontId="6" fillId="6" borderId="36" xfId="24" applyNumberFormat="1" applyFont="1" applyFill="1" applyBorder="1" applyAlignment="1" applyProtection="1">
      <alignment horizontal="center" vertical="center"/>
      <protection locked="0"/>
    </xf>
    <xf numFmtId="49" fontId="6" fillId="6" borderId="37" xfId="24" applyNumberFormat="1" applyFont="1" applyFill="1" applyBorder="1" applyAlignment="1" applyProtection="1">
      <alignment horizontal="center" vertical="center"/>
      <protection locked="0"/>
    </xf>
    <xf numFmtId="49" fontId="6" fillId="6" borderId="38" xfId="24" applyNumberFormat="1" applyFont="1" applyFill="1" applyBorder="1" applyAlignment="1" applyProtection="1">
      <alignment horizontal="center" vertical="center"/>
      <protection locked="0"/>
    </xf>
    <xf numFmtId="49" fontId="6" fillId="3" borderId="36" xfId="24" applyNumberFormat="1" applyFont="1" applyFill="1" applyBorder="1" applyAlignment="1">
      <alignment horizontal="center" vertical="center"/>
    </xf>
    <xf numFmtId="49" fontId="6" fillId="3" borderId="37" xfId="24" applyNumberFormat="1" applyFont="1" applyFill="1" applyBorder="1" applyAlignment="1">
      <alignment horizontal="center" vertical="center"/>
    </xf>
    <xf numFmtId="49" fontId="6" fillId="3" borderId="38" xfId="24" applyNumberFormat="1" applyFont="1" applyFill="1" applyBorder="1" applyAlignment="1">
      <alignment horizontal="center" vertical="center"/>
    </xf>
    <xf numFmtId="2" fontId="0" fillId="4" borderId="0" xfId="0" applyNumberFormat="1" applyFill="1" applyAlignment="1">
      <alignment/>
    </xf>
    <xf numFmtId="2" fontId="16" fillId="4" borderId="0" xfId="0" applyNumberFormat="1" applyFont="1" applyFill="1" applyAlignment="1">
      <alignment/>
    </xf>
    <xf numFmtId="2" fontId="0" fillId="4" borderId="0" xfId="0" applyNumberFormat="1" applyFill="1" applyAlignment="1">
      <alignment horizontal="center"/>
    </xf>
    <xf numFmtId="0" fontId="0" fillId="4" borderId="0" xfId="0" applyFill="1" applyAlignment="1">
      <alignment horizontal="center"/>
    </xf>
    <xf numFmtId="0" fontId="0" fillId="4" borderId="0" xfId="0" applyNumberFormat="1" applyFill="1" applyAlignment="1">
      <alignment horizontal="center"/>
    </xf>
    <xf numFmtId="0" fontId="0" fillId="3" borderId="0" xfId="0" applyFill="1" applyAlignment="1">
      <alignment/>
    </xf>
    <xf numFmtId="0" fontId="30" fillId="4" borderId="0" xfId="0" applyFont="1" applyFill="1" applyAlignment="1" applyProtection="1">
      <alignment/>
      <protection/>
    </xf>
    <xf numFmtId="0" fontId="0" fillId="4" borderId="0" xfId="0" applyFont="1" applyFill="1" applyAlignment="1" applyProtection="1">
      <alignment/>
      <protection/>
    </xf>
    <xf numFmtId="0" fontId="0" fillId="7" borderId="0" xfId="0" applyFont="1" applyFill="1" applyAlignment="1">
      <alignment/>
    </xf>
    <xf numFmtId="0" fontId="0" fillId="4" borderId="0" xfId="0" applyFont="1" applyFill="1" applyAlignment="1">
      <alignment/>
    </xf>
    <xf numFmtId="169" fontId="1" fillId="8" borderId="0" xfId="0" applyNumberFormat="1" applyFont="1" applyFill="1" applyAlignment="1" applyProtection="1">
      <alignment/>
      <protection locked="0"/>
    </xf>
    <xf numFmtId="0" fontId="0" fillId="4" borderId="0" xfId="0" applyFont="1" applyFill="1" applyAlignment="1" applyProtection="1">
      <alignment horizontal="center"/>
      <protection/>
    </xf>
    <xf numFmtId="0" fontId="0" fillId="4" borderId="0" xfId="0" applyFont="1" applyFill="1" applyAlignment="1" applyProtection="1">
      <alignment horizontal="right"/>
      <protection/>
    </xf>
    <xf numFmtId="166" fontId="0" fillId="4" borderId="0" xfId="0" applyNumberFormat="1" applyFont="1" applyFill="1" applyAlignment="1" applyProtection="1">
      <alignment/>
      <protection/>
    </xf>
    <xf numFmtId="169" fontId="0" fillId="4" borderId="0" xfId="0" applyNumberFormat="1" applyFont="1" applyFill="1" applyAlignment="1" applyProtection="1">
      <alignment/>
      <protection/>
    </xf>
    <xf numFmtId="170" fontId="1" fillId="8" borderId="0" xfId="0" applyNumberFormat="1" applyFont="1" applyFill="1" applyAlignment="1" applyProtection="1">
      <alignment/>
      <protection locked="0"/>
    </xf>
    <xf numFmtId="171" fontId="0" fillId="4" borderId="0" xfId="0" applyNumberFormat="1" applyFont="1" applyFill="1" applyAlignment="1" applyProtection="1">
      <alignment horizontal="right"/>
      <protection/>
    </xf>
    <xf numFmtId="0" fontId="31" fillId="4" borderId="0" xfId="0" applyFont="1" applyFill="1" applyAlignment="1" applyProtection="1">
      <alignment/>
      <protection/>
    </xf>
    <xf numFmtId="172" fontId="0" fillId="4" borderId="0" xfId="0" applyNumberFormat="1" applyFont="1" applyFill="1" applyAlignment="1" applyProtection="1">
      <alignment horizontal="center"/>
      <protection/>
    </xf>
    <xf numFmtId="172" fontId="1" fillId="4" borderId="39" xfId="0" applyNumberFormat="1" applyFont="1" applyFill="1" applyBorder="1" applyAlignment="1" applyProtection="1">
      <alignment horizontal="center" vertical="center"/>
      <protection/>
    </xf>
    <xf numFmtId="172" fontId="1" fillId="4" borderId="20" xfId="0" applyNumberFormat="1" applyFont="1" applyFill="1" applyBorder="1" applyAlignment="1" applyProtection="1">
      <alignment horizontal="center" vertical="center"/>
      <protection/>
    </xf>
    <xf numFmtId="0" fontId="1" fillId="4" borderId="20" xfId="0" applyFont="1" applyFill="1" applyBorder="1" applyAlignment="1" applyProtection="1">
      <alignment horizontal="center" vertical="center" wrapText="1"/>
      <protection/>
    </xf>
    <xf numFmtId="1" fontId="1" fillId="4" borderId="20" xfId="0" applyNumberFormat="1" applyFont="1" applyFill="1" applyBorder="1" applyAlignment="1" applyProtection="1">
      <alignment horizontal="center" vertical="center" wrapText="1"/>
      <protection/>
    </xf>
    <xf numFmtId="9" fontId="1" fillId="4" borderId="20" xfId="0" applyNumberFormat="1" applyFont="1" applyFill="1" applyBorder="1" applyAlignment="1" applyProtection="1">
      <alignment horizontal="center" vertical="center" wrapText="1"/>
      <protection/>
    </xf>
    <xf numFmtId="169" fontId="1" fillId="4" borderId="40" xfId="0" applyNumberFormat="1" applyFont="1" applyFill="1" applyBorder="1" applyAlignment="1" applyProtection="1">
      <alignment horizontal="center" vertical="center" wrapText="1"/>
      <protection/>
    </xf>
    <xf numFmtId="0" fontId="0" fillId="7" borderId="0" xfId="0" applyFont="1" applyFill="1" applyAlignment="1">
      <alignment vertical="center"/>
    </xf>
    <xf numFmtId="0" fontId="0" fillId="4" borderId="0" xfId="0" applyFont="1" applyFill="1" applyAlignment="1">
      <alignment vertical="center"/>
    </xf>
    <xf numFmtId="171" fontId="0" fillId="4" borderId="41" xfId="0" applyNumberFormat="1" applyFont="1" applyFill="1" applyBorder="1" applyAlignment="1" applyProtection="1">
      <alignment horizontal="center" vertical="center"/>
      <protection/>
    </xf>
    <xf numFmtId="0" fontId="1" fillId="8" borderId="41" xfId="0" applyFont="1" applyFill="1" applyBorder="1" applyAlignment="1" applyProtection="1">
      <alignment horizontal="center" vertical="center"/>
      <protection locked="0"/>
    </xf>
    <xf numFmtId="1" fontId="0" fillId="4" borderId="41" xfId="0" applyNumberFormat="1" applyFont="1" applyFill="1" applyBorder="1" applyAlignment="1" applyProtection="1">
      <alignment horizontal="center" vertical="center"/>
      <protection/>
    </xf>
    <xf numFmtId="9" fontId="0" fillId="4" borderId="41" xfId="0" applyNumberFormat="1" applyFont="1" applyFill="1" applyBorder="1" applyAlignment="1" applyProtection="1">
      <alignment horizontal="center" vertical="center"/>
      <protection/>
    </xf>
    <xf numFmtId="166" fontId="0" fillId="4" borderId="42" xfId="0" applyNumberFormat="1" applyFont="1" applyFill="1" applyBorder="1" applyAlignment="1" applyProtection="1">
      <alignment horizontal="center" vertical="center"/>
      <protection/>
    </xf>
    <xf numFmtId="171" fontId="0" fillId="4" borderId="23" xfId="0" applyNumberFormat="1" applyFont="1" applyFill="1" applyBorder="1" applyAlignment="1" applyProtection="1">
      <alignment horizontal="center" vertical="center"/>
      <protection/>
    </xf>
    <xf numFmtId="0" fontId="1" fillId="8" borderId="23" xfId="0" applyFont="1" applyFill="1" applyBorder="1" applyAlignment="1" applyProtection="1">
      <alignment horizontal="center" vertical="center"/>
      <protection locked="0"/>
    </xf>
    <xf numFmtId="1" fontId="0" fillId="4" borderId="23" xfId="0" applyNumberFormat="1" applyFont="1" applyFill="1" applyBorder="1" applyAlignment="1" applyProtection="1">
      <alignment horizontal="center" vertical="center"/>
      <protection/>
    </xf>
    <xf numFmtId="9" fontId="0" fillId="4" borderId="23" xfId="0" applyNumberFormat="1" applyFont="1" applyFill="1" applyBorder="1" applyAlignment="1" applyProtection="1">
      <alignment horizontal="center" vertical="center"/>
      <protection/>
    </xf>
    <xf numFmtId="166" fontId="0" fillId="4" borderId="25" xfId="0" applyNumberFormat="1" applyFont="1" applyFill="1" applyBorder="1" applyAlignment="1" applyProtection="1">
      <alignment horizontal="center" vertical="center"/>
      <protection/>
    </xf>
    <xf numFmtId="171" fontId="0" fillId="4" borderId="43" xfId="0" applyNumberFormat="1" applyFont="1" applyFill="1" applyBorder="1" applyAlignment="1" applyProtection="1">
      <alignment horizontal="center" vertical="center"/>
      <protection/>
    </xf>
    <xf numFmtId="0" fontId="1" fillId="8" borderId="43" xfId="0" applyFont="1" applyFill="1" applyBorder="1" applyAlignment="1" applyProtection="1">
      <alignment horizontal="center" vertical="center"/>
      <protection locked="0"/>
    </xf>
    <xf numFmtId="1" fontId="0" fillId="4" borderId="43" xfId="0" applyNumberFormat="1" applyFont="1" applyFill="1" applyBorder="1" applyAlignment="1" applyProtection="1">
      <alignment horizontal="center" vertical="center"/>
      <protection/>
    </xf>
    <xf numFmtId="9" fontId="0" fillId="4" borderId="43" xfId="0" applyNumberFormat="1" applyFont="1" applyFill="1" applyBorder="1" applyAlignment="1" applyProtection="1">
      <alignment horizontal="center" vertical="center"/>
      <protection/>
    </xf>
    <xf numFmtId="166" fontId="0" fillId="4" borderId="44" xfId="0" applyNumberFormat="1" applyFont="1" applyFill="1" applyBorder="1" applyAlignment="1" applyProtection="1">
      <alignment horizontal="center" vertical="center"/>
      <protection/>
    </xf>
    <xf numFmtId="171" fontId="0" fillId="4" borderId="22" xfId="0" applyNumberFormat="1" applyFont="1" applyFill="1" applyBorder="1" applyAlignment="1" applyProtection="1">
      <alignment horizontal="center" vertical="center"/>
      <protection/>
    </xf>
    <xf numFmtId="0" fontId="1" fillId="8" borderId="22" xfId="0" applyFont="1" applyFill="1" applyBorder="1" applyAlignment="1" applyProtection="1">
      <alignment horizontal="center" vertical="center"/>
      <protection locked="0"/>
    </xf>
    <xf numFmtId="1" fontId="0" fillId="4" borderId="22" xfId="0" applyNumberFormat="1" applyFont="1" applyFill="1" applyBorder="1" applyAlignment="1" applyProtection="1">
      <alignment horizontal="center" vertical="center"/>
      <protection/>
    </xf>
    <xf numFmtId="9" fontId="0" fillId="4" borderId="22" xfId="0" applyNumberFormat="1" applyFont="1" applyFill="1" applyBorder="1" applyAlignment="1" applyProtection="1">
      <alignment horizontal="center" vertical="center"/>
      <protection/>
    </xf>
    <xf numFmtId="166" fontId="0" fillId="4" borderId="45" xfId="0" applyNumberFormat="1" applyFont="1" applyFill="1" applyBorder="1" applyAlignment="1" applyProtection="1">
      <alignment horizontal="center" vertical="center"/>
      <protection/>
    </xf>
    <xf numFmtId="171" fontId="0" fillId="4" borderId="18" xfId="0" applyNumberFormat="1" applyFont="1" applyFill="1" applyBorder="1" applyAlignment="1" applyProtection="1">
      <alignment horizontal="center" vertical="center"/>
      <protection/>
    </xf>
    <xf numFmtId="0" fontId="1" fillId="8" borderId="18" xfId="0" applyFont="1" applyFill="1" applyBorder="1" applyAlignment="1" applyProtection="1">
      <alignment horizontal="center" vertical="center"/>
      <protection locked="0"/>
    </xf>
    <xf numFmtId="1" fontId="0" fillId="4" borderId="18" xfId="0" applyNumberFormat="1" applyFont="1" applyFill="1" applyBorder="1" applyAlignment="1" applyProtection="1">
      <alignment horizontal="center" vertical="center"/>
      <protection/>
    </xf>
    <xf numFmtId="9" fontId="0" fillId="4" borderId="18" xfId="0" applyNumberFormat="1" applyFont="1" applyFill="1" applyBorder="1" applyAlignment="1" applyProtection="1">
      <alignment horizontal="center" vertical="center"/>
      <protection/>
    </xf>
    <xf numFmtId="166" fontId="0" fillId="4" borderId="46" xfId="0" applyNumberFormat="1" applyFont="1" applyFill="1" applyBorder="1" applyAlignment="1" applyProtection="1">
      <alignment horizontal="center" vertical="center"/>
      <protection/>
    </xf>
    <xf numFmtId="0" fontId="0" fillId="4" borderId="47" xfId="0" applyFont="1" applyFill="1" applyBorder="1" applyAlignment="1" applyProtection="1">
      <alignment horizontal="center" vertical="center"/>
      <protection/>
    </xf>
    <xf numFmtId="171" fontId="0" fillId="4" borderId="48" xfId="0" applyNumberFormat="1" applyFont="1" applyFill="1" applyBorder="1" applyAlignment="1" applyProtection="1">
      <alignment horizontal="center" vertical="center"/>
      <protection/>
    </xf>
    <xf numFmtId="0" fontId="1" fillId="8" borderId="48" xfId="0" applyFont="1" applyFill="1" applyBorder="1" applyAlignment="1" applyProtection="1">
      <alignment horizontal="center" vertical="center"/>
      <protection locked="0"/>
    </xf>
    <xf numFmtId="1" fontId="0" fillId="4" borderId="48" xfId="0" applyNumberFormat="1" applyFont="1" applyFill="1" applyBorder="1" applyAlignment="1" applyProtection="1">
      <alignment horizontal="center" vertical="center"/>
      <protection/>
    </xf>
    <xf numFmtId="9" fontId="0" fillId="4" borderId="48" xfId="0" applyNumberFormat="1" applyFont="1" applyFill="1" applyBorder="1" applyAlignment="1" applyProtection="1">
      <alignment horizontal="center" vertical="center"/>
      <protection/>
    </xf>
    <xf numFmtId="166" fontId="0" fillId="4" borderId="49" xfId="0" applyNumberFormat="1" applyFont="1" applyFill="1" applyBorder="1" applyAlignment="1" applyProtection="1">
      <alignment horizontal="center" vertical="center"/>
      <protection/>
    </xf>
    <xf numFmtId="169" fontId="32" fillId="4" borderId="50" xfId="0" applyNumberFormat="1" applyFont="1" applyFill="1" applyBorder="1" applyAlignment="1" applyProtection="1">
      <alignment horizontal="center" vertical="center"/>
      <protection/>
    </xf>
    <xf numFmtId="0" fontId="0" fillId="7" borderId="0" xfId="0" applyFont="1" applyFill="1" applyAlignment="1" applyProtection="1">
      <alignment/>
      <protection/>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22" fillId="3" borderId="0" xfId="0" applyFont="1" applyFill="1" applyAlignment="1">
      <alignment horizontal="center"/>
    </xf>
    <xf numFmtId="0" fontId="9" fillId="3" borderId="0" xfId="0" applyFont="1" applyFill="1" applyAlignment="1">
      <alignment horizontal="center"/>
    </xf>
    <xf numFmtId="0" fontId="9" fillId="3" borderId="0" xfId="0" applyFont="1" applyFill="1" applyAlignment="1">
      <alignment horizontal="left" wrapText="1"/>
    </xf>
    <xf numFmtId="0" fontId="9" fillId="3" borderId="0" xfId="0" applyFont="1" applyFill="1" applyAlignment="1" applyProtection="1">
      <alignment horizontal="center" wrapText="1"/>
      <protection locked="0"/>
    </xf>
    <xf numFmtId="0" fontId="26" fillId="3" borderId="0" xfId="23" applyFont="1" applyFill="1" applyAlignment="1" applyProtection="1">
      <alignment horizontal="center" wrapText="1"/>
      <protection locked="0"/>
    </xf>
    <xf numFmtId="0" fontId="0" fillId="0" borderId="0" xfId="0" applyAlignment="1">
      <alignment horizontal="center" wrapText="1"/>
    </xf>
    <xf numFmtId="0" fontId="0" fillId="2" borderId="0" xfId="0" applyFill="1" applyAlignment="1">
      <alignment vertical="top" wrapText="1"/>
    </xf>
    <xf numFmtId="0" fontId="0" fillId="0" borderId="0" xfId="0" applyAlignment="1">
      <alignment vertical="top" wrapText="1"/>
    </xf>
    <xf numFmtId="0" fontId="0" fillId="0" borderId="0" xfId="0" applyAlignment="1">
      <alignment/>
    </xf>
    <xf numFmtId="0" fontId="4" fillId="2" borderId="0" xfId="0" applyFont="1" applyFill="1" applyAlignment="1">
      <alignment vertical="center"/>
    </xf>
    <xf numFmtId="0" fontId="0" fillId="0" borderId="0" xfId="0" applyAlignment="1">
      <alignment wrapText="1"/>
    </xf>
    <xf numFmtId="0" fontId="9" fillId="3" borderId="0" xfId="0" applyFont="1" applyFill="1" applyAlignment="1">
      <alignment horizontal="center" wrapText="1"/>
    </xf>
    <xf numFmtId="0" fontId="23" fillId="3" borderId="0" xfId="0" applyFont="1" applyFill="1" applyAlignment="1">
      <alignment horizontal="left" wrapText="1"/>
    </xf>
    <xf numFmtId="0" fontId="29" fillId="3" borderId="0" xfId="0" applyFont="1" applyFill="1" applyAlignment="1">
      <alignment horizontal="center" wrapText="1"/>
    </xf>
    <xf numFmtId="0" fontId="24" fillId="3" borderId="0" xfId="0" applyFont="1" applyFill="1" applyAlignment="1">
      <alignment horizontal="left" wrapText="1"/>
    </xf>
    <xf numFmtId="0" fontId="25" fillId="3" borderId="0" xfId="0" applyFont="1" applyFill="1" applyAlignment="1">
      <alignment horizontal="left" wrapText="1"/>
    </xf>
    <xf numFmtId="0" fontId="17" fillId="5" borderId="0" xfId="0" applyFont="1" applyFill="1" applyAlignment="1">
      <alignment horizontal="right"/>
    </xf>
    <xf numFmtId="0" fontId="0" fillId="5" borderId="0" xfId="0" applyFill="1" applyAlignment="1">
      <alignment/>
    </xf>
    <xf numFmtId="0" fontId="11" fillId="3" borderId="0" xfId="24" applyFont="1" applyFill="1" applyAlignment="1">
      <alignment/>
    </xf>
    <xf numFmtId="0" fontId="14" fillId="3" borderId="0" xfId="24" applyFont="1" applyFill="1" applyAlignment="1">
      <alignment horizontal="center"/>
    </xf>
    <xf numFmtId="0" fontId="0" fillId="0" borderId="0" xfId="0" applyAlignment="1">
      <alignment horizontal="center"/>
    </xf>
    <xf numFmtId="0" fontId="11" fillId="3" borderId="0" xfId="24" applyFont="1" applyFill="1" applyAlignment="1">
      <alignment horizontal="center"/>
    </xf>
    <xf numFmtId="0" fontId="0" fillId="0" borderId="0" xfId="0" applyFont="1" applyAlignment="1">
      <alignment horizontal="center"/>
    </xf>
    <xf numFmtId="0" fontId="11" fillId="3" borderId="27" xfId="24" applyFont="1" applyFill="1" applyBorder="1" applyAlignment="1">
      <alignment/>
    </xf>
    <xf numFmtId="0" fontId="0" fillId="0" borderId="27" xfId="0" applyBorder="1" applyAlignment="1">
      <alignment/>
    </xf>
    <xf numFmtId="0" fontId="11" fillId="3" borderId="51" xfId="24" applyFont="1" applyFill="1" applyBorder="1" applyAlignment="1">
      <alignment/>
    </xf>
    <xf numFmtId="0" fontId="0" fillId="0" borderId="51" xfId="0" applyBorder="1" applyAlignment="1">
      <alignment/>
    </xf>
    <xf numFmtId="0" fontId="6" fillId="3" borderId="51" xfId="24" applyFont="1" applyFill="1" applyBorder="1" applyAlignment="1">
      <alignment/>
    </xf>
    <xf numFmtId="0" fontId="6" fillId="3" borderId="52" xfId="24" applyFont="1" applyFill="1" applyBorder="1" applyAlignment="1">
      <alignment/>
    </xf>
    <xf numFmtId="0" fontId="6" fillId="2" borderId="3" xfId="24" applyFont="1" applyFill="1" applyBorder="1" applyAlignment="1" applyProtection="1">
      <alignment horizontal="left"/>
      <protection locked="0"/>
    </xf>
    <xf numFmtId="0" fontId="0" fillId="4" borderId="51" xfId="0" applyFill="1" applyBorder="1" applyAlignment="1" applyProtection="1">
      <alignment/>
      <protection locked="0"/>
    </xf>
    <xf numFmtId="0" fontId="0" fillId="4" borderId="53" xfId="0" applyFill="1" applyBorder="1" applyAlignment="1" applyProtection="1">
      <alignment/>
      <protection locked="0"/>
    </xf>
    <xf numFmtId="0" fontId="0" fillId="0" borderId="52" xfId="0" applyBorder="1" applyAlignment="1">
      <alignment/>
    </xf>
    <xf numFmtId="0" fontId="11" fillId="3" borderId="27" xfId="24" applyFont="1" applyFill="1" applyBorder="1" applyAlignment="1">
      <alignment horizontal="left"/>
    </xf>
    <xf numFmtId="0" fontId="0" fillId="4" borderId="51" xfId="0" applyFill="1" applyBorder="1" applyAlignment="1" applyProtection="1">
      <alignment horizontal="left"/>
      <protection locked="0"/>
    </xf>
    <xf numFmtId="0" fontId="0" fillId="4" borderId="53" xfId="0" applyFill="1" applyBorder="1" applyAlignment="1" applyProtection="1">
      <alignment horizontal="left"/>
      <protection locked="0"/>
    </xf>
    <xf numFmtId="0" fontId="11" fillId="3" borderId="52" xfId="24" applyFont="1" applyFill="1" applyBorder="1" applyAlignment="1">
      <alignment horizontal="left"/>
    </xf>
    <xf numFmtId="0" fontId="11" fillId="3" borderId="0" xfId="24" applyFont="1" applyFill="1" applyBorder="1" applyAlignment="1">
      <alignment horizontal="left"/>
    </xf>
    <xf numFmtId="0" fontId="7" fillId="3" borderId="0" xfId="24" applyFont="1" applyFill="1" applyBorder="1" applyAlignment="1">
      <alignment/>
    </xf>
    <xf numFmtId="0" fontId="7" fillId="3" borderId="0" xfId="24" applyFont="1" applyFill="1" applyAlignment="1">
      <alignment/>
    </xf>
    <xf numFmtId="0" fontId="11" fillId="3" borderId="51" xfId="24" applyFont="1" applyFill="1" applyBorder="1" applyAlignment="1">
      <alignment horizontal="left"/>
    </xf>
    <xf numFmtId="0" fontId="8" fillId="3" borderId="0" xfId="24" applyFont="1" applyFill="1" applyAlignment="1">
      <alignment horizontal="right"/>
    </xf>
    <xf numFmtId="0" fontId="0" fillId="0" borderId="0" xfId="0" applyAlignment="1">
      <alignment horizontal="right"/>
    </xf>
    <xf numFmtId="0" fontId="0" fillId="0" borderId="54" xfId="0" applyBorder="1" applyAlignment="1">
      <alignment horizontal="right"/>
    </xf>
    <xf numFmtId="0" fontId="6" fillId="3" borderId="8" xfId="24" applyFont="1" applyFill="1" applyBorder="1" applyAlignment="1">
      <alignment/>
    </xf>
    <xf numFmtId="0" fontId="6" fillId="3" borderId="0" xfId="24" applyFont="1" applyFill="1" applyAlignment="1">
      <alignment/>
    </xf>
    <xf numFmtId="0" fontId="7" fillId="3" borderId="0" xfId="24" applyFont="1" applyFill="1" applyAlignment="1">
      <alignment horizontal="center"/>
    </xf>
    <xf numFmtId="0" fontId="6" fillId="3" borderId="0" xfId="24" applyFont="1" applyFill="1" applyBorder="1" applyAlignment="1">
      <alignment/>
    </xf>
    <xf numFmtId="0" fontId="0" fillId="9" borderId="0" xfId="0" applyFill="1" applyAlignment="1">
      <alignment/>
    </xf>
    <xf numFmtId="0" fontId="0" fillId="9" borderId="9" xfId="0" applyFill="1" applyBorder="1" applyAlignment="1">
      <alignment/>
    </xf>
    <xf numFmtId="0" fontId="11" fillId="9" borderId="55" xfId="24" applyFont="1" applyFill="1" applyBorder="1" applyAlignment="1">
      <alignment horizontal="center"/>
    </xf>
    <xf numFmtId="0" fontId="0" fillId="0" borderId="17" xfId="0" applyBorder="1" applyAlignment="1">
      <alignment/>
    </xf>
    <xf numFmtId="0" fontId="0" fillId="0" borderId="56" xfId="0" applyBorder="1" applyAlignment="1">
      <alignment/>
    </xf>
    <xf numFmtId="0" fontId="0" fillId="0" borderId="24" xfId="0" applyBorder="1" applyAlignment="1">
      <alignment/>
    </xf>
    <xf numFmtId="0" fontId="0" fillId="0" borderId="9" xfId="0" applyBorder="1" applyAlignment="1">
      <alignment/>
    </xf>
    <xf numFmtId="0" fontId="0" fillId="0" borderId="28" xfId="0" applyBorder="1" applyAlignment="1">
      <alignment/>
    </xf>
    <xf numFmtId="0" fontId="0" fillId="0" borderId="10" xfId="0" applyBorder="1" applyAlignment="1">
      <alignment/>
    </xf>
    <xf numFmtId="0" fontId="0" fillId="0" borderId="12" xfId="0" applyBorder="1" applyAlignment="1">
      <alignment/>
    </xf>
    <xf numFmtId="0" fontId="6" fillId="2" borderId="3" xfId="24" applyFont="1" applyFill="1" applyBorder="1" applyAlignment="1" applyProtection="1">
      <alignment/>
      <protection locked="0"/>
    </xf>
    <xf numFmtId="0" fontId="12" fillId="3" borderId="0" xfId="24" applyFont="1" applyFill="1" applyAlignment="1">
      <alignment horizontal="center"/>
    </xf>
    <xf numFmtId="0" fontId="0" fillId="5" borderId="0" xfId="0" applyFill="1" applyAlignment="1">
      <alignment horizontal="center"/>
    </xf>
    <xf numFmtId="0" fontId="11" fillId="3" borderId="52" xfId="24" applyFont="1" applyFill="1" applyBorder="1" applyAlignment="1">
      <alignment/>
    </xf>
    <xf numFmtId="0" fontId="0" fillId="9" borderId="8" xfId="0" applyFill="1" applyBorder="1" applyAlignment="1">
      <alignment/>
    </xf>
    <xf numFmtId="0" fontId="0" fillId="4" borderId="57" xfId="0" applyFill="1" applyBorder="1" applyAlignment="1" applyProtection="1">
      <alignment/>
      <protection locked="0"/>
    </xf>
    <xf numFmtId="3" fontId="6" fillId="2" borderId="3" xfId="24" applyNumberFormat="1" applyFont="1" applyFill="1" applyBorder="1" applyAlignment="1" applyProtection="1">
      <alignment horizontal="left"/>
      <protection locked="0"/>
    </xf>
    <xf numFmtId="3" fontId="0" fillId="4" borderId="51" xfId="0" applyNumberFormat="1" applyFill="1" applyBorder="1" applyAlignment="1" applyProtection="1">
      <alignment horizontal="left"/>
      <protection locked="0"/>
    </xf>
    <xf numFmtId="3" fontId="0" fillId="4" borderId="53" xfId="0" applyNumberFormat="1" applyFill="1" applyBorder="1" applyAlignment="1" applyProtection="1">
      <alignment horizontal="left"/>
      <protection locked="0"/>
    </xf>
    <xf numFmtId="3" fontId="0" fillId="4" borderId="51" xfId="0" applyNumberFormat="1" applyFill="1" applyBorder="1" applyAlignment="1" applyProtection="1">
      <alignment/>
      <protection locked="0"/>
    </xf>
    <xf numFmtId="3" fontId="0" fillId="4" borderId="53" xfId="0" applyNumberFormat="1" applyFill="1" applyBorder="1" applyAlignment="1" applyProtection="1">
      <alignment/>
      <protection locked="0"/>
    </xf>
    <xf numFmtId="0" fontId="6" fillId="6" borderId="16" xfId="24" applyFont="1"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0" borderId="4" xfId="0" applyBorder="1" applyAlignment="1" applyProtection="1">
      <alignment horizontal="center"/>
      <protection locked="0"/>
    </xf>
    <xf numFmtId="3" fontId="0" fillId="0" borderId="58"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0" fillId="0" borderId="5" xfId="0" applyNumberFormat="1" applyBorder="1" applyAlignment="1" applyProtection="1">
      <alignment horizontal="center"/>
      <protection locked="0"/>
    </xf>
    <xf numFmtId="0" fontId="6" fillId="6" borderId="59" xfId="24" applyFont="1"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0" borderId="30" xfId="0" applyBorder="1" applyAlignment="1" applyProtection="1">
      <alignment horizontal="center"/>
      <protection locked="0"/>
    </xf>
    <xf numFmtId="3" fontId="0" fillId="0" borderId="60" xfId="0" applyNumberFormat="1" applyBorder="1" applyAlignment="1" applyProtection="1">
      <alignment horizontal="center"/>
      <protection locked="0"/>
    </xf>
    <xf numFmtId="3" fontId="0" fillId="0" borderId="30" xfId="0" applyNumberFormat="1" applyBorder="1" applyAlignment="1" applyProtection="1">
      <alignment horizontal="center"/>
      <protection locked="0"/>
    </xf>
    <xf numFmtId="3" fontId="0" fillId="0" borderId="61" xfId="0" applyNumberFormat="1" applyBorder="1" applyAlignment="1" applyProtection="1">
      <alignment horizontal="center"/>
      <protection locked="0"/>
    </xf>
    <xf numFmtId="0" fontId="20" fillId="5" borderId="62" xfId="24" applyFont="1" applyFill="1" applyBorder="1" applyAlignment="1">
      <alignment vertical="center" wrapText="1"/>
    </xf>
    <xf numFmtId="0" fontId="21" fillId="0" borderId="17" xfId="0" applyFont="1" applyBorder="1" applyAlignment="1">
      <alignment vertical="center" wrapText="1"/>
    </xf>
    <xf numFmtId="0" fontId="21" fillId="0" borderId="26" xfId="0" applyFont="1" applyBorder="1" applyAlignment="1">
      <alignment vertical="center" wrapText="1"/>
    </xf>
    <xf numFmtId="0" fontId="21" fillId="0" borderId="27" xfId="0" applyFont="1" applyBorder="1" applyAlignment="1">
      <alignment vertical="center" wrapText="1"/>
    </xf>
    <xf numFmtId="0" fontId="15" fillId="4" borderId="17" xfId="24" applyFont="1" applyFill="1" applyBorder="1" applyAlignment="1">
      <alignment/>
    </xf>
    <xf numFmtId="0" fontId="0" fillId="0" borderId="63" xfId="0" applyBorder="1" applyAlignment="1">
      <alignment/>
    </xf>
    <xf numFmtId="0" fontId="0" fillId="0" borderId="0" xfId="0" applyBorder="1" applyAlignment="1">
      <alignment/>
    </xf>
    <xf numFmtId="0" fontId="0" fillId="0" borderId="54" xfId="0" applyBorder="1" applyAlignment="1">
      <alignment/>
    </xf>
    <xf numFmtId="0" fontId="0" fillId="0" borderId="64" xfId="0" applyBorder="1" applyAlignment="1">
      <alignment/>
    </xf>
    <xf numFmtId="0" fontId="11" fillId="4" borderId="60" xfId="24" applyFont="1" applyFill="1" applyBorder="1" applyAlignment="1" applyProtection="1">
      <alignment horizontal="center"/>
      <protection locked="0"/>
    </xf>
    <xf numFmtId="0" fontId="0" fillId="4" borderId="61" xfId="0" applyFill="1" applyBorder="1" applyAlignment="1" applyProtection="1">
      <alignment horizontal="center"/>
      <protection locked="0"/>
    </xf>
    <xf numFmtId="0" fontId="15" fillId="4" borderId="58" xfId="24" applyFont="1" applyFill="1" applyBorder="1" applyAlignment="1" applyProtection="1">
      <alignment horizontal="center" wrapText="1" shrinkToFit="1"/>
      <protection locked="0"/>
    </xf>
    <xf numFmtId="0" fontId="16" fillId="4" borderId="5" xfId="0" applyFont="1" applyFill="1" applyBorder="1" applyAlignment="1" applyProtection="1">
      <alignment horizontal="center" wrapText="1" shrinkToFit="1"/>
      <protection locked="0"/>
    </xf>
    <xf numFmtId="0" fontId="0" fillId="0" borderId="58" xfId="0" applyBorder="1" applyAlignment="1">
      <alignment horizontal="center" wrapText="1" shrinkToFit="1"/>
    </xf>
    <xf numFmtId="0" fontId="0" fillId="0" borderId="5" xfId="0" applyBorder="1" applyAlignment="1">
      <alignment horizontal="center" wrapText="1" shrinkToFit="1"/>
    </xf>
    <xf numFmtId="0" fontId="0" fillId="5" borderId="58" xfId="0" applyFill="1" applyBorder="1" applyAlignment="1">
      <alignment horizontal="center"/>
    </xf>
    <xf numFmtId="0" fontId="0" fillId="0" borderId="4" xfId="0" applyBorder="1" applyAlignment="1">
      <alignment horizontal="center"/>
    </xf>
    <xf numFmtId="0" fontId="0" fillId="0" borderId="29" xfId="0" applyBorder="1" applyAlignment="1">
      <alignment horizontal="center"/>
    </xf>
    <xf numFmtId="0" fontId="0" fillId="5" borderId="60" xfId="0" applyFill="1" applyBorder="1" applyAlignment="1">
      <alignment horizontal="center"/>
    </xf>
    <xf numFmtId="0" fontId="0" fillId="0" borderId="30" xfId="0" applyBorder="1" applyAlignment="1">
      <alignment horizontal="center"/>
    </xf>
    <xf numFmtId="0" fontId="0" fillId="0" borderId="65" xfId="0" applyBorder="1" applyAlignment="1">
      <alignment horizontal="center"/>
    </xf>
    <xf numFmtId="0" fontId="15" fillId="5" borderId="58" xfId="24" applyFont="1" applyFill="1" applyBorder="1" applyAlignment="1">
      <alignment horizontal="center"/>
    </xf>
    <xf numFmtId="0" fontId="0" fillId="0" borderId="5" xfId="0" applyBorder="1" applyAlignment="1">
      <alignment horizontal="center"/>
    </xf>
    <xf numFmtId="0" fontId="15" fillId="5" borderId="14" xfId="24" applyFont="1" applyFill="1" applyBorder="1" applyAlignment="1">
      <alignment horizontal="center"/>
    </xf>
    <xf numFmtId="0" fontId="0" fillId="0" borderId="14" xfId="0" applyBorder="1" applyAlignment="1">
      <alignment/>
    </xf>
    <xf numFmtId="0" fontId="0" fillId="0" borderId="66" xfId="0" applyBorder="1" applyAlignment="1">
      <alignment/>
    </xf>
    <xf numFmtId="3" fontId="0" fillId="4" borderId="4" xfId="0" applyNumberFormat="1" applyFill="1" applyBorder="1" applyAlignment="1">
      <alignment horizontal="center"/>
    </xf>
    <xf numFmtId="0" fontId="0" fillId="0" borderId="4" xfId="0" applyBorder="1" applyAlignment="1">
      <alignment/>
    </xf>
    <xf numFmtId="0" fontId="0" fillId="0" borderId="29" xfId="0" applyBorder="1" applyAlignment="1">
      <alignment/>
    </xf>
    <xf numFmtId="0" fontId="11" fillId="5" borderId="40" xfId="24" applyFont="1" applyFill="1" applyBorder="1" applyAlignment="1">
      <alignment/>
    </xf>
    <xf numFmtId="0" fontId="0" fillId="0" borderId="67" xfId="0" applyBorder="1" applyAlignment="1">
      <alignment/>
    </xf>
    <xf numFmtId="0" fontId="0" fillId="0" borderId="45" xfId="0" applyBorder="1" applyAlignment="1">
      <alignment/>
    </xf>
    <xf numFmtId="0" fontId="15" fillId="5" borderId="13" xfId="24" applyFont="1" applyFill="1" applyBorder="1" applyAlignment="1">
      <alignment horizontal="center" vertical="center" wrapText="1"/>
    </xf>
    <xf numFmtId="0" fontId="16" fillId="5" borderId="5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center" vertical="center" wrapText="1"/>
    </xf>
    <xf numFmtId="0" fontId="0" fillId="0" borderId="69" xfId="0" applyBorder="1" applyAlignment="1">
      <alignment horizontal="center" vertical="center" wrapText="1"/>
    </xf>
    <xf numFmtId="0" fontId="11" fillId="3" borderId="52" xfId="24" applyFont="1" applyFill="1" applyBorder="1" applyAlignment="1">
      <alignment horizontal="center" vertical="center" wrapText="1"/>
    </xf>
    <xf numFmtId="0" fontId="0" fillId="0" borderId="52" xfId="0" applyBorder="1" applyAlignment="1">
      <alignment horizontal="center" vertical="center" wrapText="1"/>
    </xf>
    <xf numFmtId="0" fontId="0" fillId="0" borderId="0" xfId="0" applyAlignment="1">
      <alignment horizontal="center" vertical="center" wrapText="1"/>
    </xf>
    <xf numFmtId="0" fontId="11" fillId="5" borderId="20" xfId="24"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1" fillId="5" borderId="20" xfId="24" applyFont="1" applyFill="1"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xf>
    <xf numFmtId="0" fontId="11" fillId="5" borderId="52" xfId="24" applyFont="1" applyFill="1" applyBorder="1" applyAlignment="1">
      <alignment horizontal="center" vertical="center" wrapText="1"/>
    </xf>
    <xf numFmtId="0" fontId="0" fillId="0" borderId="10" xfId="0" applyBorder="1" applyAlignment="1">
      <alignment horizontal="center" vertical="center" wrapText="1"/>
    </xf>
    <xf numFmtId="3" fontId="0" fillId="4" borderId="58" xfId="0" applyNumberFormat="1" applyFill="1" applyBorder="1" applyAlignment="1">
      <alignment horizontal="center"/>
    </xf>
    <xf numFmtId="0" fontId="0" fillId="5" borderId="60" xfId="0" applyFill="1" applyBorder="1" applyAlignment="1">
      <alignment/>
    </xf>
    <xf numFmtId="0" fontId="0" fillId="5" borderId="30" xfId="0" applyFill="1" applyBorder="1" applyAlignment="1">
      <alignment/>
    </xf>
    <xf numFmtId="0" fontId="0" fillId="5" borderId="61" xfId="0" applyFill="1" applyBorder="1" applyAlignment="1">
      <alignment/>
    </xf>
    <xf numFmtId="0" fontId="15" fillId="5" borderId="70" xfId="24" applyFont="1" applyFill="1" applyBorder="1" applyAlignment="1">
      <alignment horizontal="center"/>
    </xf>
    <xf numFmtId="0" fontId="16" fillId="5" borderId="14" xfId="0" applyFont="1" applyFill="1" applyBorder="1" applyAlignment="1">
      <alignment horizontal="center"/>
    </xf>
    <xf numFmtId="0" fontId="16" fillId="5" borderId="66" xfId="0" applyFont="1" applyFill="1" applyBorder="1" applyAlignment="1">
      <alignment horizontal="center"/>
    </xf>
    <xf numFmtId="3" fontId="6" fillId="2" borderId="16" xfId="24" applyNumberFormat="1"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29" xfId="0" applyNumberFormat="1" applyFill="1" applyBorder="1" applyAlignment="1" applyProtection="1">
      <alignment horizontal="center"/>
      <protection locked="0"/>
    </xf>
    <xf numFmtId="3" fontId="6" fillId="2" borderId="58" xfId="24" applyNumberFormat="1" applyFont="1" applyFill="1" applyBorder="1" applyAlignment="1" applyProtection="1">
      <alignment horizontal="center" vertical="center"/>
      <protection locked="0"/>
    </xf>
    <xf numFmtId="3" fontId="6" fillId="2" borderId="5" xfId="24" applyNumberFormat="1" applyFont="1" applyFill="1" applyBorder="1" applyAlignment="1" applyProtection="1">
      <alignment horizontal="center" vertical="center"/>
      <protection locked="0"/>
    </xf>
    <xf numFmtId="14" fontId="6" fillId="6" borderId="16" xfId="24" applyNumberFormat="1" applyFont="1" applyFill="1" applyBorder="1" applyAlignment="1" applyProtection="1">
      <alignment horizontal="center"/>
      <protection locked="0"/>
    </xf>
    <xf numFmtId="0" fontId="15" fillId="5" borderId="68" xfId="24" applyFont="1" applyFill="1" applyBorder="1" applyAlignment="1">
      <alignment vertical="center"/>
    </xf>
    <xf numFmtId="0" fontId="0" fillId="0" borderId="27" xfId="0" applyBorder="1" applyAlignment="1">
      <alignment vertical="center"/>
    </xf>
    <xf numFmtId="0" fontId="0" fillId="0" borderId="69" xfId="0" applyBorder="1" applyAlignment="1">
      <alignment vertical="center"/>
    </xf>
    <xf numFmtId="0" fontId="6" fillId="6" borderId="58" xfId="24" applyFont="1" applyFill="1" applyBorder="1" applyAlignment="1" applyProtection="1">
      <alignment horizontal="center" vertical="center"/>
      <protection locked="0"/>
    </xf>
    <xf numFmtId="0" fontId="6" fillId="6" borderId="4" xfId="24" applyFont="1" applyFill="1" applyBorder="1" applyAlignment="1" applyProtection="1">
      <alignment horizontal="center" vertical="center"/>
      <protection locked="0"/>
    </xf>
    <xf numFmtId="0" fontId="6" fillId="5" borderId="58" xfId="24" applyFont="1" applyFill="1" applyBorder="1" applyAlignment="1">
      <alignment horizontal="center" vertical="center"/>
    </xf>
    <xf numFmtId="0" fontId="6" fillId="5" borderId="4" xfId="24" applyFont="1" applyFill="1" applyBorder="1" applyAlignment="1">
      <alignment horizontal="center" vertical="center"/>
    </xf>
    <xf numFmtId="0" fontId="16" fillId="5" borderId="4" xfId="0" applyFont="1" applyFill="1" applyBorder="1" applyAlignment="1">
      <alignment horizontal="center"/>
    </xf>
    <xf numFmtId="0" fontId="16" fillId="5" borderId="29" xfId="0" applyFont="1" applyFill="1" applyBorder="1" applyAlignment="1">
      <alignment horizontal="center"/>
    </xf>
    <xf numFmtId="0" fontId="6" fillId="5" borderId="0" xfId="24" applyFont="1" applyFill="1" applyAlignment="1">
      <alignment/>
    </xf>
    <xf numFmtId="0" fontId="6" fillId="5" borderId="59" xfId="24" applyFont="1" applyFill="1" applyBorder="1" applyAlignment="1">
      <alignment/>
    </xf>
    <xf numFmtId="0" fontId="0" fillId="0" borderId="30" xfId="0" applyBorder="1" applyAlignment="1">
      <alignment/>
    </xf>
    <xf numFmtId="0" fontId="7" fillId="5" borderId="27" xfId="24" applyFont="1" applyFill="1" applyBorder="1" applyAlignment="1">
      <alignment/>
    </xf>
    <xf numFmtId="0" fontId="6" fillId="5" borderId="59" xfId="24" applyFont="1" applyFill="1" applyBorder="1" applyAlignment="1">
      <alignment horizontal="center"/>
    </xf>
    <xf numFmtId="0" fontId="0" fillId="5" borderId="30" xfId="0" applyFill="1" applyBorder="1" applyAlignment="1">
      <alignment horizontal="center"/>
    </xf>
    <xf numFmtId="0" fontId="0" fillId="5" borderId="65" xfId="0" applyFill="1" applyBorder="1" applyAlignment="1">
      <alignment horizontal="center"/>
    </xf>
    <xf numFmtId="0" fontId="15" fillId="5" borderId="71" xfId="24" applyFont="1" applyFill="1" applyBorder="1" applyAlignment="1">
      <alignment horizontal="center"/>
    </xf>
    <xf numFmtId="0" fontId="0" fillId="5" borderId="14" xfId="0" applyFill="1" applyBorder="1" applyAlignment="1">
      <alignment horizontal="center"/>
    </xf>
    <xf numFmtId="0" fontId="0" fillId="5" borderId="66" xfId="0" applyFill="1" applyBorder="1" applyAlignment="1">
      <alignment horizontal="center"/>
    </xf>
    <xf numFmtId="0" fontId="11" fillId="5" borderId="23" xfId="24" applyFont="1" applyFill="1" applyBorder="1" applyAlignment="1">
      <alignment horizontal="center"/>
    </xf>
    <xf numFmtId="0" fontId="17" fillId="5" borderId="23" xfId="0" applyFont="1" applyFill="1" applyBorder="1" applyAlignment="1">
      <alignment horizontal="center"/>
    </xf>
    <xf numFmtId="0" fontId="11" fillId="3" borderId="4" xfId="24" applyFont="1" applyFill="1" applyBorder="1" applyAlignment="1">
      <alignment horizontal="center"/>
    </xf>
    <xf numFmtId="0" fontId="17" fillId="3" borderId="4" xfId="0" applyFont="1" applyFill="1" applyBorder="1" applyAlignment="1">
      <alignment horizontal="center"/>
    </xf>
    <xf numFmtId="0" fontId="15" fillId="5" borderId="6" xfId="24" applyFont="1" applyFill="1" applyBorder="1" applyAlignment="1">
      <alignment horizontal="center" vertical="center" wrapText="1"/>
    </xf>
    <xf numFmtId="0" fontId="0" fillId="5" borderId="52" xfId="0" applyFill="1" applyBorder="1" applyAlignment="1">
      <alignment horizontal="center" vertical="center" wrapText="1"/>
    </xf>
    <xf numFmtId="0" fontId="0" fillId="5" borderId="72" xfId="0" applyFill="1" applyBorder="1" applyAlignment="1">
      <alignment horizontal="center" vertical="center" wrapText="1"/>
    </xf>
    <xf numFmtId="0" fontId="0" fillId="0" borderId="11" xfId="0" applyBorder="1" applyAlignment="1">
      <alignment horizontal="center" vertical="center" wrapText="1"/>
    </xf>
    <xf numFmtId="0" fontId="0" fillId="0" borderId="73" xfId="0" applyBorder="1" applyAlignment="1">
      <alignment horizontal="center" vertical="center" wrapText="1"/>
    </xf>
    <xf numFmtId="0" fontId="15" fillId="4" borderId="58" xfId="24" applyFont="1" applyFill="1" applyBorder="1" applyAlignment="1">
      <alignment vertical="center"/>
    </xf>
    <xf numFmtId="0" fontId="0" fillId="4" borderId="4" xfId="0" applyFill="1" applyBorder="1" applyAlignment="1">
      <alignment vertical="center"/>
    </xf>
    <xf numFmtId="0" fontId="0" fillId="4" borderId="29" xfId="0" applyFill="1" applyBorder="1" applyAlignment="1">
      <alignment vertical="center"/>
    </xf>
    <xf numFmtId="0" fontId="16" fillId="5" borderId="58" xfId="0" applyFont="1" applyFill="1" applyBorder="1" applyAlignment="1">
      <alignment horizontal="center" vertical="center"/>
    </xf>
    <xf numFmtId="0" fontId="16" fillId="5" borderId="4" xfId="0" applyFont="1" applyFill="1" applyBorder="1" applyAlignment="1">
      <alignment horizontal="center" vertical="center"/>
    </xf>
    <xf numFmtId="0" fontId="0" fillId="0" borderId="29" xfId="0" applyBorder="1" applyAlignment="1">
      <alignment horizontal="center" vertical="center"/>
    </xf>
    <xf numFmtId="0" fontId="7" fillId="5" borderId="52" xfId="24" applyFont="1" applyFill="1" applyBorder="1" applyAlignment="1">
      <alignment/>
    </xf>
    <xf numFmtId="0" fontId="15" fillId="4" borderId="58" xfId="24" applyFont="1" applyFill="1" applyBorder="1" applyAlignment="1" applyProtection="1">
      <alignment horizontal="center"/>
      <protection locked="0"/>
    </xf>
    <xf numFmtId="0" fontId="0" fillId="4" borderId="5" xfId="0" applyFill="1" applyBorder="1" applyAlignment="1">
      <alignment horizontal="center"/>
    </xf>
    <xf numFmtId="3" fontId="0" fillId="4" borderId="16" xfId="0" applyNumberFormat="1" applyFill="1" applyBorder="1" applyAlignment="1" applyProtection="1">
      <alignment horizontal="center" vertical="center"/>
      <protection locked="0"/>
    </xf>
    <xf numFmtId="3" fontId="0" fillId="4" borderId="4" xfId="0" applyNumberFormat="1" applyFill="1" applyBorder="1" applyAlignment="1" applyProtection="1">
      <alignment horizontal="center" vertical="center"/>
      <protection locked="0"/>
    </xf>
    <xf numFmtId="3" fontId="0" fillId="4" borderId="29" xfId="0" applyNumberFormat="1" applyFill="1" applyBorder="1" applyAlignment="1" applyProtection="1">
      <alignment horizontal="center" vertical="center"/>
      <protection locked="0"/>
    </xf>
    <xf numFmtId="0" fontId="0" fillId="5" borderId="7" xfId="0" applyFill="1" applyBorder="1" applyAlignment="1">
      <alignment horizontal="center" vertical="center" wrapText="1"/>
    </xf>
    <xf numFmtId="0" fontId="0" fillId="0" borderId="12" xfId="0" applyBorder="1" applyAlignment="1">
      <alignment horizontal="center" vertical="center" wrapText="1"/>
    </xf>
    <xf numFmtId="0" fontId="15" fillId="5" borderId="13" xfId="24" applyFont="1" applyFill="1" applyBorder="1" applyAlignment="1">
      <alignment horizontal="center" vertical="center"/>
    </xf>
    <xf numFmtId="0" fontId="0" fillId="5" borderId="52" xfId="0" applyFill="1" applyBorder="1" applyAlignment="1">
      <alignment horizontal="center" vertical="center"/>
    </xf>
    <xf numFmtId="0" fontId="0" fillId="5" borderId="72" xfId="0" applyFill="1"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73" xfId="0" applyBorder="1" applyAlignment="1">
      <alignment horizontal="center" vertical="center"/>
    </xf>
    <xf numFmtId="3" fontId="6" fillId="4" borderId="16" xfId="24" applyNumberFormat="1" applyFont="1" applyFill="1" applyBorder="1" applyAlignment="1" applyProtection="1">
      <alignment horizontal="center" vertical="center"/>
      <protection locked="0"/>
    </xf>
    <xf numFmtId="3" fontId="0" fillId="4" borderId="5" xfId="0" applyNumberFormat="1" applyFill="1" applyBorder="1" applyAlignment="1" applyProtection="1">
      <alignment horizontal="center" vertical="center"/>
      <protection locked="0"/>
    </xf>
    <xf numFmtId="3" fontId="6" fillId="4" borderId="58" xfId="24" applyNumberFormat="1" applyFont="1" applyFill="1" applyBorder="1" applyAlignment="1" applyProtection="1">
      <alignment horizontal="center" vertical="center"/>
      <protection locked="0"/>
    </xf>
    <xf numFmtId="0" fontId="16" fillId="5" borderId="7" xfId="0" applyFont="1" applyFill="1" applyBorder="1" applyAlignment="1">
      <alignment horizontal="center" vertical="center" wrapText="1"/>
    </xf>
    <xf numFmtId="0" fontId="16" fillId="5" borderId="24" xfId="0" applyFont="1" applyFill="1" applyBorder="1" applyAlignment="1">
      <alignment vertical="center" wrapText="1"/>
    </xf>
    <xf numFmtId="0" fontId="16" fillId="5" borderId="9" xfId="0" applyFont="1" applyFill="1" applyBorder="1" applyAlignment="1">
      <alignment vertical="center" wrapText="1"/>
    </xf>
    <xf numFmtId="0" fontId="16" fillId="5" borderId="68" xfId="0" applyFont="1" applyFill="1" applyBorder="1" applyAlignment="1">
      <alignment vertical="center" wrapText="1"/>
    </xf>
    <xf numFmtId="0" fontId="16" fillId="5" borderId="69" xfId="0" applyFont="1" applyFill="1" applyBorder="1" applyAlignment="1">
      <alignment vertical="center" wrapText="1"/>
    </xf>
    <xf numFmtId="0" fontId="15" fillId="5" borderId="39" xfId="24" applyFont="1" applyFill="1" applyBorder="1" applyAlignment="1">
      <alignment horizontal="center" vertical="center"/>
    </xf>
    <xf numFmtId="0" fontId="16" fillId="5" borderId="74" xfId="0" applyFont="1" applyFill="1" applyBorder="1" applyAlignment="1">
      <alignment vertical="center"/>
    </xf>
    <xf numFmtId="0" fontId="16" fillId="5" borderId="75" xfId="0" applyFont="1" applyFill="1" applyBorder="1" applyAlignment="1">
      <alignment vertical="center"/>
    </xf>
    <xf numFmtId="0" fontId="0" fillId="5" borderId="59" xfId="0" applyFill="1" applyBorder="1" applyAlignment="1">
      <alignment vertical="center"/>
    </xf>
    <xf numFmtId="0" fontId="0" fillId="5" borderId="30" xfId="0" applyFill="1" applyBorder="1" applyAlignment="1">
      <alignment vertical="center"/>
    </xf>
    <xf numFmtId="0" fontId="0" fillId="5" borderId="65" xfId="0" applyFill="1" applyBorder="1" applyAlignment="1">
      <alignment vertical="center"/>
    </xf>
    <xf numFmtId="0" fontId="11" fillId="5" borderId="8" xfId="24" applyFont="1" applyFill="1" applyBorder="1" applyAlignment="1">
      <alignment horizontal="center"/>
    </xf>
    <xf numFmtId="0" fontId="17" fillId="5" borderId="9" xfId="0" applyFont="1" applyFill="1" applyBorder="1" applyAlignment="1">
      <alignment horizontal="center"/>
    </xf>
    <xf numFmtId="0" fontId="11" fillId="5" borderId="24" xfId="24" applyFont="1" applyFill="1" applyBorder="1" applyAlignment="1">
      <alignment horizontal="center"/>
    </xf>
    <xf numFmtId="0" fontId="11" fillId="5" borderId="55" xfId="24" applyFont="1" applyFill="1" applyBorder="1" applyAlignment="1">
      <alignment horizontal="center"/>
    </xf>
    <xf numFmtId="0" fontId="11" fillId="5" borderId="56" xfId="24" applyFont="1" applyFill="1" applyBorder="1" applyAlignment="1">
      <alignment horizontal="center"/>
    </xf>
    <xf numFmtId="0" fontId="11" fillId="5" borderId="20" xfId="24" applyFont="1" applyFill="1" applyBorder="1" applyAlignment="1">
      <alignment horizontal="center" vertical="center" textRotation="90"/>
    </xf>
    <xf numFmtId="0" fontId="0" fillId="0" borderId="21" xfId="0" applyBorder="1" applyAlignment="1">
      <alignment horizontal="center" vertical="center" textRotation="90"/>
    </xf>
    <xf numFmtId="0" fontId="0" fillId="0" borderId="22" xfId="0" applyBorder="1" applyAlignment="1">
      <alignment horizontal="center" vertical="center" textRotation="90"/>
    </xf>
    <xf numFmtId="0" fontId="11" fillId="5" borderId="58" xfId="24" applyFont="1" applyFill="1" applyBorder="1" applyAlignment="1">
      <alignment horizontal="center"/>
    </xf>
    <xf numFmtId="0" fontId="17" fillId="5" borderId="4" xfId="0" applyFont="1" applyFill="1" applyBorder="1" applyAlignment="1">
      <alignment horizontal="center"/>
    </xf>
    <xf numFmtId="0" fontId="6" fillId="5" borderId="16" xfId="24" applyFont="1" applyFill="1" applyBorder="1" applyAlignment="1">
      <alignment horizontal="center" vertical="center"/>
    </xf>
    <xf numFmtId="0" fontId="0" fillId="0" borderId="5" xfId="0" applyBorder="1" applyAlignment="1">
      <alignment horizontal="center" vertical="center"/>
    </xf>
    <xf numFmtId="0" fontId="11" fillId="5" borderId="0" xfId="24" applyFont="1" applyFill="1" applyAlignment="1">
      <alignment horizontal="center"/>
    </xf>
    <xf numFmtId="0" fontId="15" fillId="5" borderId="71" xfId="24" applyFont="1" applyFill="1" applyBorder="1" applyAlignment="1">
      <alignment horizontal="center" vertical="center" wrapText="1"/>
    </xf>
    <xf numFmtId="0" fontId="0" fillId="0" borderId="14" xfId="0" applyBorder="1" applyAlignment="1">
      <alignment horizontal="center" vertical="center" wrapText="1"/>
    </xf>
    <xf numFmtId="0" fontId="0" fillId="0" borderId="66" xfId="0" applyBorder="1" applyAlignment="1">
      <alignment horizontal="center" vertical="center" wrapText="1"/>
    </xf>
    <xf numFmtId="0" fontId="0" fillId="0" borderId="14" xfId="0" applyBorder="1" applyAlignment="1">
      <alignment horizontal="center"/>
    </xf>
    <xf numFmtId="0" fontId="0" fillId="0" borderId="66" xfId="0" applyBorder="1" applyAlignment="1">
      <alignment horizontal="center"/>
    </xf>
    <xf numFmtId="0" fontId="15" fillId="5" borderId="71" xfId="24" applyFont="1" applyFill="1" applyBorder="1" applyAlignment="1">
      <alignment/>
    </xf>
    <xf numFmtId="0" fontId="0" fillId="0" borderId="76" xfId="0" applyBorder="1" applyAlignment="1">
      <alignment/>
    </xf>
    <xf numFmtId="0" fontId="16" fillId="4" borderId="5" xfId="0" applyFont="1" applyFill="1" applyBorder="1" applyAlignment="1" applyProtection="1">
      <alignment horizontal="center"/>
      <protection locked="0"/>
    </xf>
    <xf numFmtId="0" fontId="6" fillId="5" borderId="0" xfId="24" applyFont="1" applyFill="1" applyBorder="1" applyAlignment="1">
      <alignment/>
    </xf>
    <xf numFmtId="0" fontId="6" fillId="5" borderId="16" xfId="24" applyFont="1" applyFill="1" applyBorder="1" applyAlignment="1">
      <alignment horizontal="center"/>
    </xf>
    <xf numFmtId="0" fontId="0" fillId="0" borderId="4" xfId="0" applyFont="1" applyBorder="1" applyAlignment="1">
      <alignment horizontal="center"/>
    </xf>
    <xf numFmtId="14" fontId="15" fillId="4" borderId="55" xfId="24" applyNumberFormat="1" applyFont="1" applyFill="1" applyBorder="1" applyAlignment="1" applyProtection="1">
      <alignment horizontal="center"/>
      <protection locked="0"/>
    </xf>
    <xf numFmtId="0" fontId="16" fillId="4" borderId="56" xfId="0" applyFont="1" applyFill="1" applyBorder="1" applyAlignment="1" applyProtection="1">
      <alignment horizontal="center"/>
      <protection locked="0"/>
    </xf>
    <xf numFmtId="0" fontId="6" fillId="5" borderId="60" xfId="24" applyFont="1" applyFill="1" applyBorder="1" applyAlignment="1">
      <alignment horizontal="center" vertical="center"/>
    </xf>
    <xf numFmtId="0" fontId="6" fillId="5" borderId="30" xfId="24" applyFont="1" applyFill="1" applyBorder="1" applyAlignment="1">
      <alignment horizontal="center" vertical="center"/>
    </xf>
    <xf numFmtId="0" fontId="6" fillId="5" borderId="59" xfId="24" applyFont="1" applyFill="1" applyBorder="1" applyAlignment="1">
      <alignment horizontal="center" vertical="center"/>
    </xf>
    <xf numFmtId="0" fontId="0" fillId="0" borderId="61" xfId="0" applyBorder="1" applyAlignment="1">
      <alignment horizontal="center" vertical="center"/>
    </xf>
    <xf numFmtId="3" fontId="6" fillId="2" borderId="16" xfId="24" applyNumberFormat="1" applyFont="1" applyFill="1" applyBorder="1" applyAlignment="1">
      <alignment horizontal="center"/>
    </xf>
    <xf numFmtId="0" fontId="15" fillId="5" borderId="58" xfId="24" applyFont="1" applyFill="1" applyBorder="1" applyAlignment="1">
      <alignment horizontal="center" vertical="center"/>
    </xf>
    <xf numFmtId="0" fontId="15" fillId="5" borderId="4" xfId="24" applyFont="1" applyFill="1" applyBorder="1" applyAlignment="1">
      <alignment horizontal="center" vertical="center"/>
    </xf>
    <xf numFmtId="0" fontId="15" fillId="5" borderId="39" xfId="24" applyFont="1" applyFill="1" applyBorder="1" applyAlignment="1">
      <alignment horizontal="center" vertical="center"/>
    </xf>
    <xf numFmtId="0" fontId="0" fillId="5" borderId="74" xfId="0" applyFill="1" applyBorder="1" applyAlignment="1">
      <alignment vertical="center"/>
    </xf>
    <xf numFmtId="0" fontId="0" fillId="5" borderId="75" xfId="0" applyFill="1" applyBorder="1" applyAlignment="1">
      <alignment vertical="center"/>
    </xf>
    <xf numFmtId="0" fontId="0" fillId="0" borderId="76" xfId="0" applyBorder="1" applyAlignment="1">
      <alignment horizontal="center"/>
    </xf>
    <xf numFmtId="0" fontId="11" fillId="5" borderId="13" xfId="24" applyFont="1" applyFill="1" applyBorder="1" applyAlignment="1">
      <alignment horizontal="center" vertical="center" wrapText="1"/>
    </xf>
    <xf numFmtId="0" fontId="0" fillId="0" borderId="28" xfId="0" applyBorder="1" applyAlignment="1">
      <alignment horizontal="center" vertical="center" wrapText="1"/>
    </xf>
    <xf numFmtId="0" fontId="6" fillId="4" borderId="16" xfId="24"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1" fillId="5" borderId="52" xfId="24"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10" xfId="0" applyBorder="1" applyAlignment="1">
      <alignment horizontal="center" vertical="center" textRotation="90" wrapText="1"/>
    </xf>
    <xf numFmtId="0" fontId="11" fillId="5" borderId="13" xfId="24" applyFont="1" applyFill="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24"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28"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1" fillId="5" borderId="28" xfId="24" applyFont="1" applyFill="1" applyBorder="1" applyAlignment="1">
      <alignment horizontal="center"/>
    </xf>
    <xf numFmtId="0" fontId="11" fillId="5" borderId="12" xfId="24" applyFont="1" applyFill="1" applyBorder="1" applyAlignment="1">
      <alignment horizontal="center"/>
    </xf>
    <xf numFmtId="3" fontId="6" fillId="3" borderId="58" xfId="24" applyNumberFormat="1" applyFont="1" applyFill="1" applyBorder="1" applyAlignment="1" applyProtection="1">
      <alignment vertical="center"/>
      <protection/>
    </xf>
    <xf numFmtId="0" fontId="0" fillId="0" borderId="5" xfId="0" applyBorder="1" applyAlignment="1">
      <alignment vertical="center"/>
    </xf>
    <xf numFmtId="3" fontId="6" fillId="2" borderId="58" xfId="24" applyNumberFormat="1" applyFont="1" applyFill="1" applyBorder="1" applyAlignment="1" applyProtection="1">
      <alignment horizontal="center" vertical="center"/>
      <protection/>
    </xf>
    <xf numFmtId="3" fontId="6" fillId="2" borderId="5" xfId="24" applyNumberFormat="1" applyFont="1" applyFill="1" applyBorder="1" applyAlignment="1" applyProtection="1">
      <alignment horizontal="center" vertical="center"/>
      <protection/>
    </xf>
    <xf numFmtId="0" fontId="15" fillId="4" borderId="55" xfId="24" applyFont="1" applyFill="1" applyBorder="1" applyAlignment="1">
      <alignment vertical="center"/>
    </xf>
    <xf numFmtId="0" fontId="0" fillId="4" borderId="17" xfId="0" applyFill="1" applyBorder="1" applyAlignment="1">
      <alignment vertical="center"/>
    </xf>
    <xf numFmtId="0" fontId="0" fillId="4" borderId="63" xfId="0" applyFill="1" applyBorder="1" applyAlignment="1">
      <alignment vertical="center"/>
    </xf>
    <xf numFmtId="0" fontId="15" fillId="5" borderId="60" xfId="24" applyFont="1" applyFill="1" applyBorder="1" applyAlignment="1">
      <alignment horizontal="center"/>
    </xf>
    <xf numFmtId="0" fontId="16" fillId="5" borderId="30" xfId="0" applyFont="1" applyFill="1" applyBorder="1" applyAlignment="1">
      <alignment horizontal="center"/>
    </xf>
    <xf numFmtId="0" fontId="16" fillId="5" borderId="65" xfId="0" applyFont="1" applyFill="1" applyBorder="1" applyAlignment="1">
      <alignment horizontal="center"/>
    </xf>
    <xf numFmtId="0" fontId="15" fillId="5" borderId="13" xfId="24" applyFont="1" applyFill="1" applyBorder="1" applyAlignment="1">
      <alignment horizontal="center"/>
    </xf>
    <xf numFmtId="0" fontId="0" fillId="0" borderId="72" xfId="0" applyBorder="1" applyAlignment="1">
      <alignment/>
    </xf>
    <xf numFmtId="0" fontId="0" fillId="0" borderId="73" xfId="0" applyBorder="1" applyAlignment="1">
      <alignment/>
    </xf>
    <xf numFmtId="0" fontId="0" fillId="0" borderId="61" xfId="0" applyBorder="1" applyAlignment="1">
      <alignment horizontal="center"/>
    </xf>
    <xf numFmtId="0" fontId="33" fillId="4" borderId="8" xfId="0" applyNumberFormat="1" applyFont="1" applyFill="1" applyBorder="1" applyAlignment="1">
      <alignment vertical="top" wrapText="1"/>
    </xf>
    <xf numFmtId="0" fontId="0" fillId="0" borderId="8" xfId="0" applyBorder="1" applyAlignment="1">
      <alignment vertical="top" wrapText="1"/>
    </xf>
    <xf numFmtId="0" fontId="6" fillId="4" borderId="60" xfId="24" applyFont="1" applyFill="1" applyBorder="1" applyAlignment="1" applyProtection="1">
      <alignment vertical="center"/>
      <protection locked="0"/>
    </xf>
    <xf numFmtId="0" fontId="0" fillId="4" borderId="30" xfId="0" applyFill="1" applyBorder="1" applyAlignment="1" applyProtection="1">
      <alignment vertical="center"/>
      <protection locked="0"/>
    </xf>
    <xf numFmtId="0" fontId="0" fillId="4" borderId="65" xfId="0" applyFill="1" applyBorder="1" applyAlignment="1" applyProtection="1">
      <alignment vertical="center"/>
      <protection locked="0"/>
    </xf>
    <xf numFmtId="0" fontId="0" fillId="5" borderId="65" xfId="0" applyFill="1" applyBorder="1" applyAlignment="1">
      <alignment/>
    </xf>
    <xf numFmtId="0" fontId="16" fillId="5" borderId="0" xfId="0" applyFont="1" applyFill="1" applyBorder="1" applyAlignment="1" applyProtection="1">
      <alignment vertical="center"/>
      <protection/>
    </xf>
    <xf numFmtId="0" fontId="0" fillId="0" borderId="0" xfId="0" applyAlignment="1" applyProtection="1">
      <alignment/>
      <protection/>
    </xf>
    <xf numFmtId="0" fontId="15" fillId="5" borderId="62" xfId="24" applyFont="1" applyFill="1" applyBorder="1" applyAlignment="1">
      <alignment vertical="center"/>
    </xf>
    <xf numFmtId="0" fontId="0" fillId="0" borderId="17" xfId="0" applyBorder="1" applyAlignment="1">
      <alignment vertical="center"/>
    </xf>
    <xf numFmtId="0" fontId="15" fillId="5" borderId="11" xfId="24" applyFont="1" applyFill="1" applyBorder="1" applyAlignment="1">
      <alignment vertical="center"/>
    </xf>
    <xf numFmtId="0" fontId="0" fillId="0" borderId="10" xfId="0" applyBorder="1" applyAlignment="1">
      <alignment vertical="center"/>
    </xf>
    <xf numFmtId="0" fontId="0" fillId="5" borderId="8" xfId="0" applyFill="1" applyBorder="1" applyAlignment="1">
      <alignment vertical="center"/>
    </xf>
    <xf numFmtId="0" fontId="0" fillId="5" borderId="0" xfId="0" applyFill="1" applyBorder="1" applyAlignment="1">
      <alignment vertical="center"/>
    </xf>
    <xf numFmtId="0" fontId="1" fillId="4" borderId="77" xfId="0" applyFont="1" applyFill="1" applyBorder="1" applyAlignment="1" applyProtection="1">
      <alignment horizontal="righ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0" fillId="4" borderId="80" xfId="0" applyFont="1" applyFill="1"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82" xfId="0" applyBorder="1" applyAlignment="1" applyProtection="1">
      <alignment horizontal="center" vertical="center"/>
      <protection/>
    </xf>
    <xf numFmtId="0" fontId="0" fillId="4" borderId="83" xfId="0" applyFont="1" applyFill="1" applyBorder="1" applyAlignment="1" applyProtection="1">
      <alignment horizontal="center" vertical="center"/>
      <protection/>
    </xf>
    <xf numFmtId="0" fontId="0" fillId="0" borderId="84" xfId="0" applyBorder="1" applyAlignment="1" applyProtection="1">
      <alignment horizontal="center" vertical="center"/>
      <protection/>
    </xf>
    <xf numFmtId="0" fontId="6" fillId="4" borderId="25" xfId="24" applyFont="1" applyFill="1" applyBorder="1" applyAlignment="1" applyProtection="1">
      <alignment horizontal="center" vertical="center"/>
      <protection locked="0"/>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CC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571500</xdr:colOff>
      <xdr:row>10</xdr:row>
      <xdr:rowOff>76200</xdr:rowOff>
    </xdr:to>
    <xdr:pic>
      <xdr:nvPicPr>
        <xdr:cNvPr id="1" name="Picture 1"/>
        <xdr:cNvPicPr preferRelativeResize="1">
          <a:picLocks noChangeAspect="1"/>
        </xdr:cNvPicPr>
      </xdr:nvPicPr>
      <xdr:blipFill>
        <a:blip r:embed="rId1"/>
        <a:stretch>
          <a:fillRect/>
        </a:stretch>
      </xdr:blipFill>
      <xdr:spPr>
        <a:xfrm>
          <a:off x="609600" y="161925"/>
          <a:ext cx="544830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0-priznani-k-dani-silnicni.aspx" TargetMode="External" /><Relationship Id="rId2" Type="http://schemas.openxmlformats.org/officeDocument/2006/relationships/hyperlink" Target="http://business.center.cz/business/sablony/s121-silnicni-dan-vypocet-zaloh.asp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92"/>
      <c r="B1" s="92"/>
      <c r="C1" s="92"/>
      <c r="D1" s="92"/>
      <c r="E1" s="92"/>
      <c r="F1" s="92"/>
      <c r="G1" s="92"/>
      <c r="H1" s="92"/>
      <c r="I1" s="92"/>
      <c r="J1" s="92"/>
      <c r="K1" s="92"/>
      <c r="M1" s="159" t="s">
        <v>120</v>
      </c>
    </row>
    <row r="2" spans="1:13" ht="12.75">
      <c r="A2" s="92"/>
      <c r="B2" s="92"/>
      <c r="C2" s="92"/>
      <c r="D2" s="92"/>
      <c r="E2" s="92"/>
      <c r="F2" s="92"/>
      <c r="G2" s="92"/>
      <c r="H2" s="92"/>
      <c r="I2" s="92"/>
      <c r="J2" s="92"/>
      <c r="K2" s="92"/>
      <c r="M2" s="159"/>
    </row>
    <row r="3" spans="1:13" ht="12.75">
      <c r="A3" s="92"/>
      <c r="B3" s="92"/>
      <c r="C3" s="92"/>
      <c r="D3" s="92"/>
      <c r="E3" s="92"/>
      <c r="F3" s="92"/>
      <c r="G3" s="92"/>
      <c r="H3" s="92"/>
      <c r="I3" s="92"/>
      <c r="J3" s="92"/>
      <c r="K3" s="92"/>
      <c r="M3" s="159"/>
    </row>
    <row r="4" spans="1:13" ht="12.75">
      <c r="A4" s="92"/>
      <c r="B4" s="92"/>
      <c r="C4" s="92"/>
      <c r="D4" s="92"/>
      <c r="E4" s="92"/>
      <c r="F4" s="92"/>
      <c r="G4" s="92"/>
      <c r="H4" s="92"/>
      <c r="I4" s="92"/>
      <c r="J4" s="92"/>
      <c r="K4" s="92"/>
      <c r="M4" s="147" t="s">
        <v>121</v>
      </c>
    </row>
    <row r="5" spans="1:13" ht="12.75">
      <c r="A5" s="92"/>
      <c r="B5" s="92"/>
      <c r="C5" s="92"/>
      <c r="D5" s="92"/>
      <c r="E5" s="92"/>
      <c r="F5" s="92"/>
      <c r="G5" s="92"/>
      <c r="H5" s="92"/>
      <c r="I5" s="92"/>
      <c r="J5" s="92"/>
      <c r="K5" s="92"/>
      <c r="M5" s="156" t="s">
        <v>122</v>
      </c>
    </row>
    <row r="6" spans="1:13" ht="12.75">
      <c r="A6" s="92"/>
      <c r="B6" s="92"/>
      <c r="C6" s="92"/>
      <c r="D6" s="92"/>
      <c r="E6" s="92"/>
      <c r="F6" s="92"/>
      <c r="G6" s="92"/>
      <c r="H6" s="92"/>
      <c r="I6" s="92"/>
      <c r="J6" s="92"/>
      <c r="K6" s="92"/>
      <c r="M6" s="156"/>
    </row>
    <row r="7" spans="1:13" ht="12.75">
      <c r="A7" s="92"/>
      <c r="B7" s="92"/>
      <c r="C7" s="92"/>
      <c r="D7" s="92"/>
      <c r="E7" s="92"/>
      <c r="F7" s="92"/>
      <c r="G7" s="92"/>
      <c r="H7" s="92"/>
      <c r="I7" s="92"/>
      <c r="J7" s="92"/>
      <c r="K7" s="92"/>
      <c r="M7" s="156"/>
    </row>
    <row r="8" spans="1:13" ht="12.75">
      <c r="A8" s="92"/>
      <c r="B8" s="92"/>
      <c r="C8" s="92"/>
      <c r="D8" s="92"/>
      <c r="E8" s="92"/>
      <c r="F8" s="92"/>
      <c r="G8" s="92"/>
      <c r="H8" s="92"/>
      <c r="I8" s="92"/>
      <c r="J8" s="92"/>
      <c r="K8" s="92"/>
      <c r="M8" s="156"/>
    </row>
    <row r="9" spans="1:13" ht="12.75">
      <c r="A9" s="92"/>
      <c r="B9" s="92"/>
      <c r="C9" s="92"/>
      <c r="D9" s="92"/>
      <c r="E9" s="92"/>
      <c r="F9" s="92"/>
      <c r="G9" s="92"/>
      <c r="H9" s="92"/>
      <c r="I9" s="92"/>
      <c r="J9" s="92"/>
      <c r="K9" s="92"/>
      <c r="M9" s="160"/>
    </row>
    <row r="10" spans="1:13" ht="12.75">
      <c r="A10" s="92"/>
      <c r="B10" s="92"/>
      <c r="C10" s="92"/>
      <c r="D10" s="92"/>
      <c r="E10" s="92"/>
      <c r="F10" s="92"/>
      <c r="G10" s="92"/>
      <c r="H10" s="92"/>
      <c r="I10" s="92"/>
      <c r="J10" s="92"/>
      <c r="K10" s="92"/>
      <c r="M10" s="160"/>
    </row>
    <row r="11" spans="1:11" ht="12.75">
      <c r="A11" s="92"/>
      <c r="B11" s="92"/>
      <c r="C11" s="92"/>
      <c r="D11" s="92"/>
      <c r="E11" s="92"/>
      <c r="F11" s="92"/>
      <c r="G11" s="92"/>
      <c r="H11" s="92"/>
      <c r="I11" s="92"/>
      <c r="J11" s="92"/>
      <c r="K11" s="92"/>
    </row>
    <row r="12" spans="1:13" ht="12.75">
      <c r="A12" s="92"/>
      <c r="B12" s="92"/>
      <c r="C12" s="92"/>
      <c r="D12" s="92"/>
      <c r="E12" s="92"/>
      <c r="F12" s="92"/>
      <c r="G12" s="92"/>
      <c r="H12" s="92"/>
      <c r="I12" s="92"/>
      <c r="J12" s="92"/>
      <c r="K12" s="92"/>
      <c r="M12" s="147" t="s">
        <v>123</v>
      </c>
    </row>
    <row r="13" spans="1:13" ht="63.75">
      <c r="A13" s="150" t="s">
        <v>81</v>
      </c>
      <c r="B13" s="150"/>
      <c r="C13" s="150"/>
      <c r="D13" s="150"/>
      <c r="E13" s="150"/>
      <c r="F13" s="150"/>
      <c r="G13" s="150"/>
      <c r="H13" s="150"/>
      <c r="I13" s="150"/>
      <c r="J13" s="150"/>
      <c r="K13" s="150"/>
      <c r="M13" s="148" t="s">
        <v>124</v>
      </c>
    </row>
    <row r="14" spans="1:13" ht="18">
      <c r="A14" s="151" t="s">
        <v>82</v>
      </c>
      <c r="B14" s="151"/>
      <c r="C14" s="151"/>
      <c r="D14" s="151"/>
      <c r="E14" s="151"/>
      <c r="F14" s="151"/>
      <c r="G14" s="151"/>
      <c r="H14" s="151"/>
      <c r="I14" s="151"/>
      <c r="J14" s="151"/>
      <c r="K14" s="151"/>
      <c r="M14" s="147" t="s">
        <v>125</v>
      </c>
    </row>
    <row r="15" spans="1:13" ht="18">
      <c r="A15" s="151" t="s">
        <v>101</v>
      </c>
      <c r="B15" s="151"/>
      <c r="C15" s="151"/>
      <c r="D15" s="151"/>
      <c r="E15" s="151"/>
      <c r="F15" s="151"/>
      <c r="G15" s="151"/>
      <c r="H15" s="151"/>
      <c r="I15" s="151"/>
      <c r="J15" s="151"/>
      <c r="K15" s="151"/>
      <c r="M15" s="156" t="s">
        <v>126</v>
      </c>
    </row>
    <row r="16" spans="1:13" ht="18">
      <c r="A16" s="151" t="s">
        <v>97</v>
      </c>
      <c r="B16" s="151"/>
      <c r="C16" s="151"/>
      <c r="D16" s="151"/>
      <c r="E16" s="151"/>
      <c r="F16" s="151"/>
      <c r="G16" s="151"/>
      <c r="H16" s="151"/>
      <c r="I16" s="151"/>
      <c r="J16" s="151"/>
      <c r="K16" s="151"/>
      <c r="M16" s="156"/>
    </row>
    <row r="17" spans="1:13" ht="36" customHeight="1">
      <c r="A17" s="152"/>
      <c r="B17" s="162"/>
      <c r="C17" s="162"/>
      <c r="D17" s="162"/>
      <c r="E17" s="162"/>
      <c r="F17" s="162"/>
      <c r="G17" s="162"/>
      <c r="H17" s="162"/>
      <c r="I17" s="162"/>
      <c r="J17" s="162"/>
      <c r="K17" s="162"/>
      <c r="M17" s="156"/>
    </row>
    <row r="18" spans="1:13" ht="36" customHeight="1">
      <c r="A18" s="163" t="s">
        <v>98</v>
      </c>
      <c r="B18" s="163"/>
      <c r="C18" s="163"/>
      <c r="D18" s="163"/>
      <c r="E18" s="163"/>
      <c r="F18" s="163"/>
      <c r="G18" s="163"/>
      <c r="H18" s="163"/>
      <c r="I18" s="163"/>
      <c r="J18" s="163"/>
      <c r="K18" s="163"/>
      <c r="M18" s="160"/>
    </row>
    <row r="19" spans="1:13" ht="18">
      <c r="A19" s="164"/>
      <c r="B19" s="164"/>
      <c r="C19" s="164"/>
      <c r="D19" s="164"/>
      <c r="E19" s="164"/>
      <c r="F19" s="164"/>
      <c r="G19" s="164"/>
      <c r="H19" s="164"/>
      <c r="I19" s="164"/>
      <c r="J19" s="164"/>
      <c r="K19" s="164"/>
      <c r="M19" s="147" t="s">
        <v>127</v>
      </c>
    </row>
    <row r="20" spans="1:13" ht="54" customHeight="1">
      <c r="A20" s="161" t="s">
        <v>99</v>
      </c>
      <c r="B20" s="161"/>
      <c r="C20" s="161"/>
      <c r="D20" s="161"/>
      <c r="E20" s="161"/>
      <c r="F20" s="161"/>
      <c r="G20" s="161"/>
      <c r="H20" s="161"/>
      <c r="I20" s="161"/>
      <c r="J20" s="161"/>
      <c r="K20" s="161"/>
      <c r="M20" s="156" t="s">
        <v>128</v>
      </c>
    </row>
    <row r="21" spans="1:13" ht="22.5" customHeight="1">
      <c r="A21" s="165"/>
      <c r="B21" s="165"/>
      <c r="C21" s="165"/>
      <c r="D21" s="165"/>
      <c r="E21" s="165"/>
      <c r="F21" s="165"/>
      <c r="G21" s="165"/>
      <c r="H21" s="165"/>
      <c r="I21" s="165"/>
      <c r="J21" s="165"/>
      <c r="K21" s="165"/>
      <c r="M21" s="156"/>
    </row>
    <row r="22" spans="1:13" ht="18">
      <c r="A22" s="161"/>
      <c r="B22" s="161"/>
      <c r="C22" s="161"/>
      <c r="D22" s="161"/>
      <c r="E22" s="161"/>
      <c r="F22" s="161"/>
      <c r="G22" s="161"/>
      <c r="H22" s="161"/>
      <c r="I22" s="161"/>
      <c r="J22" s="161"/>
      <c r="K22" s="161"/>
      <c r="M22" s="147" t="s">
        <v>129</v>
      </c>
    </row>
    <row r="23" spans="1:13" ht="18">
      <c r="A23" s="161"/>
      <c r="B23" s="161"/>
      <c r="C23" s="161"/>
      <c r="D23" s="161"/>
      <c r="E23" s="161"/>
      <c r="F23" s="161"/>
      <c r="G23" s="161"/>
      <c r="H23" s="161"/>
      <c r="I23" s="161"/>
      <c r="J23" s="161"/>
      <c r="K23" s="161"/>
      <c r="M23" s="156" t="s">
        <v>130</v>
      </c>
    </row>
    <row r="24" spans="1:13" ht="49.5" customHeight="1">
      <c r="A24" s="161"/>
      <c r="B24" s="161"/>
      <c r="C24" s="161"/>
      <c r="D24" s="161"/>
      <c r="E24" s="161"/>
      <c r="F24" s="161"/>
      <c r="G24" s="161"/>
      <c r="H24" s="161"/>
      <c r="I24" s="161"/>
      <c r="J24" s="161"/>
      <c r="K24" s="161"/>
      <c r="M24" s="157"/>
    </row>
    <row r="25" spans="1:13" ht="12.75">
      <c r="A25" s="92"/>
      <c r="B25" s="92"/>
      <c r="C25" s="92"/>
      <c r="D25" s="92"/>
      <c r="E25" s="92"/>
      <c r="F25" s="92"/>
      <c r="G25" s="92"/>
      <c r="H25" s="92"/>
      <c r="I25" s="92"/>
      <c r="J25" s="92"/>
      <c r="K25" s="92"/>
      <c r="M25" s="149" t="s">
        <v>131</v>
      </c>
    </row>
    <row r="26" spans="1:13" ht="18" customHeight="1">
      <c r="A26" s="153" t="s">
        <v>100</v>
      </c>
      <c r="B26" s="153"/>
      <c r="C26" s="153"/>
      <c r="D26" s="153"/>
      <c r="E26" s="153"/>
      <c r="F26" s="153"/>
      <c r="G26" s="153"/>
      <c r="H26" s="153"/>
      <c r="I26" s="153"/>
      <c r="J26" s="153"/>
      <c r="K26" s="153"/>
      <c r="M26" s="156" t="s">
        <v>132</v>
      </c>
    </row>
    <row r="27" spans="1:13" ht="18">
      <c r="A27" s="154" t="s">
        <v>119</v>
      </c>
      <c r="B27" s="153"/>
      <c r="C27" s="153"/>
      <c r="D27" s="153"/>
      <c r="E27" s="153"/>
      <c r="F27" s="153"/>
      <c r="G27" s="153"/>
      <c r="H27" s="153"/>
      <c r="I27" s="153"/>
      <c r="J27" s="153"/>
      <c r="K27" s="153"/>
      <c r="M27" s="158"/>
    </row>
    <row r="28" spans="1:13" ht="25.5" customHeight="1">
      <c r="A28" s="161" t="s">
        <v>133</v>
      </c>
      <c r="B28" s="161"/>
      <c r="C28" s="161"/>
      <c r="D28" s="161"/>
      <c r="E28" s="161"/>
      <c r="F28" s="161"/>
      <c r="G28" s="161"/>
      <c r="H28" s="161"/>
      <c r="I28" s="161"/>
      <c r="J28" s="161"/>
      <c r="K28" s="161"/>
      <c r="M28" s="158"/>
    </row>
    <row r="29" spans="1:13" ht="19.5" customHeight="1">
      <c r="A29" s="155"/>
      <c r="B29" s="155"/>
      <c r="C29" s="155"/>
      <c r="D29" s="155"/>
      <c r="E29" s="155"/>
      <c r="F29" s="155"/>
      <c r="G29" s="155"/>
      <c r="H29" s="155"/>
      <c r="I29" s="155"/>
      <c r="J29" s="155"/>
      <c r="K29" s="155"/>
      <c r="M29" s="158"/>
    </row>
    <row r="30" spans="1:13" ht="19.5" customHeight="1">
      <c r="A30" s="154" t="s">
        <v>134</v>
      </c>
      <c r="B30" s="153"/>
      <c r="C30" s="153"/>
      <c r="D30" s="153"/>
      <c r="E30" s="153"/>
      <c r="F30" s="153"/>
      <c r="G30" s="153"/>
      <c r="H30" s="153"/>
      <c r="I30" s="153"/>
      <c r="J30" s="153"/>
      <c r="K30" s="153"/>
      <c r="M30" s="158"/>
    </row>
    <row r="31" spans="1:13" ht="19.5" customHeight="1">
      <c r="A31" s="92"/>
      <c r="B31" s="92"/>
      <c r="C31" s="92"/>
      <c r="D31" s="92"/>
      <c r="E31" s="92"/>
      <c r="F31" s="92"/>
      <c r="G31" s="92"/>
      <c r="H31" s="92"/>
      <c r="I31" s="92"/>
      <c r="J31" s="92"/>
      <c r="K31" s="92"/>
      <c r="M31" s="158"/>
    </row>
    <row r="32" spans="1:13" ht="19.5" customHeight="1">
      <c r="A32" s="92"/>
      <c r="B32" s="92"/>
      <c r="C32" s="92"/>
      <c r="D32" s="92"/>
      <c r="E32" s="92"/>
      <c r="F32" s="92"/>
      <c r="G32" s="92"/>
      <c r="H32" s="92"/>
      <c r="I32" s="92"/>
      <c r="J32" s="92"/>
      <c r="K32" s="92"/>
      <c r="M32" s="158"/>
    </row>
    <row r="33" spans="1:13" ht="19.5" customHeight="1">
      <c r="A33" s="92"/>
      <c r="B33" s="92"/>
      <c r="C33" s="92"/>
      <c r="D33" s="92"/>
      <c r="E33" s="92"/>
      <c r="F33" s="92"/>
      <c r="G33" s="92"/>
      <c r="H33" s="92"/>
      <c r="I33" s="92"/>
      <c r="J33" s="92"/>
      <c r="K33" s="92"/>
      <c r="M33" s="158"/>
    </row>
    <row r="34" spans="1:13" ht="19.5" customHeight="1">
      <c r="A34" s="92"/>
      <c r="B34" s="92"/>
      <c r="C34" s="92"/>
      <c r="D34" s="92"/>
      <c r="E34" s="92"/>
      <c r="F34" s="92"/>
      <c r="G34" s="92"/>
      <c r="H34" s="92"/>
      <c r="I34" s="92"/>
      <c r="J34" s="92"/>
      <c r="K34" s="92"/>
      <c r="M34" s="158"/>
    </row>
    <row r="35" spans="1:13" ht="19.5" customHeight="1">
      <c r="A35" s="92"/>
      <c r="B35" s="92"/>
      <c r="C35" s="92"/>
      <c r="D35" s="92"/>
      <c r="E35" s="92"/>
      <c r="F35" s="92"/>
      <c r="G35" s="92"/>
      <c r="H35" s="92"/>
      <c r="I35" s="92"/>
      <c r="J35" s="92"/>
      <c r="K35" s="92"/>
      <c r="M35" s="158"/>
    </row>
    <row r="36" spans="1:13" ht="19.5" customHeight="1">
      <c r="A36" s="92"/>
      <c r="B36" s="92"/>
      <c r="C36" s="92"/>
      <c r="D36" s="92"/>
      <c r="E36" s="92"/>
      <c r="F36" s="92"/>
      <c r="G36" s="92"/>
      <c r="H36" s="92"/>
      <c r="I36" s="92"/>
      <c r="J36" s="92"/>
      <c r="K36" s="92"/>
      <c r="M36" s="158"/>
    </row>
    <row r="37" spans="1:13" ht="12.75">
      <c r="A37" s="92"/>
      <c r="B37" s="92"/>
      <c r="C37" s="92"/>
      <c r="D37" s="92"/>
      <c r="E37" s="92"/>
      <c r="F37" s="92"/>
      <c r="G37" s="92"/>
      <c r="H37" s="92"/>
      <c r="I37" s="92"/>
      <c r="J37" s="92"/>
      <c r="K37" s="92"/>
      <c r="M37" s="158"/>
    </row>
    <row r="38" spans="1:13" ht="12.75">
      <c r="A38" s="92"/>
      <c r="B38" s="92"/>
      <c r="C38" s="92"/>
      <c r="D38" s="92"/>
      <c r="E38" s="92"/>
      <c r="F38" s="92"/>
      <c r="G38" s="92"/>
      <c r="H38" s="92"/>
      <c r="I38" s="92"/>
      <c r="J38" s="92"/>
      <c r="K38" s="92"/>
      <c r="M38" s="158"/>
    </row>
    <row r="39" spans="1:13" ht="12.75">
      <c r="A39" s="2"/>
      <c r="B39" s="2"/>
      <c r="C39" s="2"/>
      <c r="D39" s="2"/>
      <c r="E39" s="2"/>
      <c r="F39" s="2"/>
      <c r="G39" s="2"/>
      <c r="H39" s="2"/>
      <c r="I39" s="2"/>
      <c r="J39" s="2"/>
      <c r="K39" s="2"/>
      <c r="M39" s="158"/>
    </row>
    <row r="40" spans="1:13" ht="12.75">
      <c r="A40" s="2"/>
      <c r="B40" s="2"/>
      <c r="C40" s="2"/>
      <c r="D40" s="2"/>
      <c r="E40" s="2"/>
      <c r="F40" s="2"/>
      <c r="G40" s="2"/>
      <c r="H40" s="2"/>
      <c r="I40" s="2"/>
      <c r="J40" s="2"/>
      <c r="K40" s="2"/>
      <c r="M40" s="158"/>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sheetData>
  <sheetProtection password="EF65" sheet="1" objects="1" scenarios="1"/>
  <mergeCells count="22">
    <mergeCell ref="A30:K30"/>
    <mergeCell ref="A13:K13"/>
    <mergeCell ref="A14:K14"/>
    <mergeCell ref="A15:K15"/>
    <mergeCell ref="A16:K16"/>
    <mergeCell ref="A17:K17"/>
    <mergeCell ref="A18:K18"/>
    <mergeCell ref="A19:K19"/>
    <mergeCell ref="A20:K20"/>
    <mergeCell ref="A21:K21"/>
    <mergeCell ref="A22:K22"/>
    <mergeCell ref="A23:K23"/>
    <mergeCell ref="A28:K29"/>
    <mergeCell ref="A24:K24"/>
    <mergeCell ref="A26:K26"/>
    <mergeCell ref="A27:K27"/>
    <mergeCell ref="M23:M24"/>
    <mergeCell ref="M26:M40"/>
    <mergeCell ref="M1:M3"/>
    <mergeCell ref="M5:M10"/>
    <mergeCell ref="M15:M18"/>
    <mergeCell ref="M20:M21"/>
  </mergeCells>
  <hyperlinks>
    <hyperlink ref="A27" r:id="rId1" display="http://business.center.cz/business/sablony/s10-priznani-k-dani-silnicni.aspx"/>
    <hyperlink ref="A30" r:id="rId2" display="http://business.center.cz/business/sablony/s121-silnicni-dan-vypocet-zaloh.aspx"/>
  </hyperlink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4"/>
  <drawing r:id="rId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44"/>
  <sheetViews>
    <sheetView showOutlineSymbols="0" workbookViewId="0" topLeftCell="A1">
      <selection activeCell="A3" sqref="A3:E3"/>
    </sheetView>
  </sheetViews>
  <sheetFormatPr defaultColWidth="9.140625" defaultRowHeight="12.75"/>
  <cols>
    <col min="1" max="1" width="12.00390625" style="1" customWidth="1"/>
    <col min="2" max="2" width="5.00390625" style="1" customWidth="1"/>
    <col min="3" max="3" width="12.00390625" style="1" customWidth="1"/>
    <col min="4" max="4" width="5.00390625" style="1" customWidth="1"/>
    <col min="5" max="5" width="12.00390625" style="1" customWidth="1"/>
    <col min="6" max="6" width="7.28125" style="2" customWidth="1"/>
    <col min="7" max="8" width="10.140625" style="1" customWidth="1"/>
    <col min="9" max="9" width="10.28125" style="1" customWidth="1"/>
    <col min="10" max="10" width="10.140625" style="1" customWidth="1"/>
    <col min="11" max="16384" width="9.140625" style="2" customWidth="1"/>
  </cols>
  <sheetData>
    <row r="1" spans="1:10" ht="12.75">
      <c r="A1" s="196" t="s">
        <v>14</v>
      </c>
      <c r="B1" s="170"/>
      <c r="C1" s="170"/>
      <c r="D1" s="170"/>
      <c r="E1" s="170"/>
      <c r="F1" s="170"/>
      <c r="G1" s="170"/>
      <c r="H1" s="170"/>
      <c r="I1" s="170"/>
      <c r="J1" s="170"/>
    </row>
    <row r="2" spans="1:10" ht="15" customHeight="1" thickBot="1">
      <c r="A2" s="173" t="s">
        <v>54</v>
      </c>
      <c r="B2" s="174"/>
      <c r="C2" s="174"/>
      <c r="D2" s="174"/>
      <c r="E2" s="174"/>
      <c r="F2" s="198"/>
      <c r="G2" s="198"/>
      <c r="H2" s="198"/>
      <c r="I2" s="198"/>
      <c r="J2" s="198"/>
    </row>
    <row r="3" spans="1:10" ht="15" customHeight="1" thickBot="1">
      <c r="A3" s="208"/>
      <c r="B3" s="180"/>
      <c r="C3" s="180"/>
      <c r="D3" s="180"/>
      <c r="E3" s="181"/>
      <c r="F3" s="199"/>
      <c r="G3" s="200" t="s">
        <v>56</v>
      </c>
      <c r="H3" s="201"/>
      <c r="I3" s="201"/>
      <c r="J3" s="202"/>
    </row>
    <row r="4" spans="1:10" ht="15" customHeight="1" thickBot="1">
      <c r="A4" s="175" t="s">
        <v>0</v>
      </c>
      <c r="B4" s="176"/>
      <c r="C4" s="176"/>
      <c r="D4" s="176"/>
      <c r="E4" s="176"/>
      <c r="F4" s="199"/>
      <c r="G4" s="203"/>
      <c r="H4" s="158"/>
      <c r="I4" s="158"/>
      <c r="J4" s="204"/>
    </row>
    <row r="5" spans="1:10" ht="15" customHeight="1" thickBot="1">
      <c r="A5" s="208" t="s">
        <v>93</v>
      </c>
      <c r="B5" s="180"/>
      <c r="C5" s="180"/>
      <c r="D5" s="180"/>
      <c r="E5" s="181"/>
      <c r="F5" s="199"/>
      <c r="G5" s="203"/>
      <c r="H5" s="158"/>
      <c r="I5" s="158"/>
      <c r="J5" s="204"/>
    </row>
    <row r="6" spans="1:10" ht="15" customHeight="1" thickBot="1">
      <c r="A6" s="175" t="s">
        <v>1</v>
      </c>
      <c r="B6" s="176"/>
      <c r="C6" s="176"/>
      <c r="D6" s="176"/>
      <c r="E6" s="176"/>
      <c r="F6" s="199"/>
      <c r="G6" s="203"/>
      <c r="H6" s="158"/>
      <c r="I6" s="158"/>
      <c r="J6" s="204"/>
    </row>
    <row r="7" spans="1:10" ht="15" customHeight="1" thickBot="1">
      <c r="A7" s="179">
        <f>+MID(A5,3,20)</f>
      </c>
      <c r="B7" s="184"/>
      <c r="C7" s="184"/>
      <c r="D7" s="184"/>
      <c r="E7" s="185"/>
      <c r="F7" s="199"/>
      <c r="G7" s="203"/>
      <c r="H7" s="158"/>
      <c r="I7" s="158"/>
      <c r="J7" s="204"/>
    </row>
    <row r="8" spans="1:10" ht="15" customHeight="1" thickBot="1">
      <c r="A8" s="211" t="s">
        <v>57</v>
      </c>
      <c r="B8" s="182"/>
      <c r="C8" s="182"/>
      <c r="D8" s="182"/>
      <c r="E8" s="182"/>
      <c r="F8" s="199"/>
      <c r="G8" s="205"/>
      <c r="H8" s="206"/>
      <c r="I8" s="206"/>
      <c r="J8" s="207"/>
    </row>
    <row r="9" spans="1:10" ht="15" customHeight="1" thickBot="1">
      <c r="A9" s="3" t="s">
        <v>2</v>
      </c>
      <c r="B9" s="6"/>
      <c r="C9" s="3" t="s">
        <v>13</v>
      </c>
      <c r="D9" s="6"/>
      <c r="E9" s="3" t="s">
        <v>13</v>
      </c>
      <c r="F9" s="212"/>
      <c r="G9" s="158"/>
      <c r="H9" s="158"/>
      <c r="I9" s="158"/>
      <c r="J9" s="158"/>
    </row>
    <row r="10" spans="1:10" ht="15" customHeight="1" thickBot="1">
      <c r="A10" s="195"/>
      <c r="B10" s="158"/>
      <c r="C10" s="158"/>
      <c r="D10" s="158"/>
      <c r="E10" s="158"/>
      <c r="F10" s="158"/>
      <c r="G10" s="158"/>
      <c r="H10" s="158"/>
      <c r="I10" s="8" t="s">
        <v>16</v>
      </c>
      <c r="J10" s="3">
        <v>0</v>
      </c>
    </row>
    <row r="11" spans="1:10" ht="15" customHeight="1">
      <c r="A11" s="195"/>
      <c r="B11" s="158"/>
      <c r="C11" s="158"/>
      <c r="D11" s="158"/>
      <c r="E11" s="158"/>
      <c r="F11" s="158"/>
      <c r="G11" s="158"/>
      <c r="H11" s="158"/>
      <c r="I11" s="158"/>
      <c r="J11" s="158"/>
    </row>
    <row r="12" spans="1:10" ht="15" customHeight="1" thickBot="1">
      <c r="A12" s="195"/>
      <c r="B12" s="158"/>
      <c r="C12" s="158"/>
      <c r="D12" s="158"/>
      <c r="E12" s="158"/>
      <c r="F12" s="158"/>
      <c r="G12" s="158"/>
      <c r="H12" s="173" t="s">
        <v>55</v>
      </c>
      <c r="I12" s="174"/>
      <c r="J12" s="174"/>
    </row>
    <row r="13" spans="1:10" ht="15" customHeight="1" thickBot="1">
      <c r="A13" s="158"/>
      <c r="B13" s="158"/>
      <c r="C13" s="158"/>
      <c r="D13" s="158"/>
      <c r="E13" s="158"/>
      <c r="F13" s="158"/>
      <c r="G13" s="158"/>
      <c r="H13" s="4" t="s">
        <v>17</v>
      </c>
      <c r="I13" s="213"/>
      <c r="J13" s="181"/>
    </row>
    <row r="14" spans="1:10" ht="12.75">
      <c r="A14" s="158"/>
      <c r="B14" s="158"/>
      <c r="C14" s="158"/>
      <c r="D14" s="158"/>
      <c r="E14" s="158"/>
      <c r="F14" s="158"/>
      <c r="G14" s="158"/>
      <c r="H14" s="178"/>
      <c r="I14" s="178"/>
      <c r="J14" s="178"/>
    </row>
    <row r="15" spans="1:10" ht="36.75" customHeight="1" thickBot="1">
      <c r="A15" s="209" t="s">
        <v>52</v>
      </c>
      <c r="B15" s="210"/>
      <c r="C15" s="210"/>
      <c r="D15" s="210"/>
      <c r="E15" s="210"/>
      <c r="F15" s="210"/>
      <c r="G15" s="210"/>
      <c r="H15" s="210"/>
      <c r="I15" s="210"/>
      <c r="J15" s="210"/>
    </row>
    <row r="16" spans="1:10" ht="16.5" customHeight="1" thickBot="1">
      <c r="A16" s="191" t="s">
        <v>53</v>
      </c>
      <c r="B16" s="192"/>
      <c r="C16" s="192"/>
      <c r="D16" s="192"/>
      <c r="E16" s="192"/>
      <c r="F16" s="192"/>
      <c r="G16" s="193"/>
      <c r="H16" s="32">
        <v>2008</v>
      </c>
      <c r="I16" s="194"/>
      <c r="J16" s="195"/>
    </row>
    <row r="17" spans="1:10" ht="16.5" customHeight="1">
      <c r="A17" s="196" t="s">
        <v>12</v>
      </c>
      <c r="B17" s="170"/>
      <c r="C17" s="170"/>
      <c r="D17" s="170"/>
      <c r="E17" s="170"/>
      <c r="F17" s="170"/>
      <c r="G17" s="170"/>
      <c r="H17" s="170"/>
      <c r="I17" s="170"/>
      <c r="J17" s="170"/>
    </row>
    <row r="18" spans="1:10" ht="12.75">
      <c r="A18" s="197"/>
      <c r="B18" s="158"/>
      <c r="C18" s="158"/>
      <c r="D18" s="158"/>
      <c r="E18" s="158"/>
      <c r="F18" s="158"/>
      <c r="G18" s="158"/>
      <c r="H18" s="158"/>
      <c r="I18" s="158"/>
      <c r="J18" s="158"/>
    </row>
    <row r="19" spans="1:10" ht="16.5" customHeight="1">
      <c r="A19" s="188" t="s">
        <v>3</v>
      </c>
      <c r="B19" s="158"/>
      <c r="C19" s="158"/>
      <c r="D19" s="158"/>
      <c r="E19" s="158"/>
      <c r="F19" s="158"/>
      <c r="G19" s="158"/>
      <c r="H19" s="158"/>
      <c r="I19" s="158"/>
      <c r="J19" s="158"/>
    </row>
    <row r="20" spans="1:10" ht="16.5" customHeight="1">
      <c r="A20" s="189" t="s">
        <v>4</v>
      </c>
      <c r="B20" s="158"/>
      <c r="C20" s="158"/>
      <c r="D20" s="158"/>
      <c r="E20" s="158"/>
      <c r="F20" s="158"/>
      <c r="G20" s="158"/>
      <c r="H20" s="158"/>
      <c r="I20" s="158"/>
      <c r="J20" s="158"/>
    </row>
    <row r="21" spans="1:10" ht="16.5" customHeight="1" thickBot="1">
      <c r="A21" s="183" t="s">
        <v>5</v>
      </c>
      <c r="B21" s="174"/>
      <c r="C21" s="174"/>
      <c r="D21" s="174"/>
      <c r="E21" s="174"/>
      <c r="F21" s="174"/>
      <c r="G21" s="174"/>
      <c r="H21" s="174"/>
      <c r="I21" s="174"/>
      <c r="J21" s="174"/>
    </row>
    <row r="22" spans="1:10" ht="16.5" customHeight="1" thickBot="1">
      <c r="A22" s="179"/>
      <c r="B22" s="180"/>
      <c r="C22" s="180"/>
      <c r="D22" s="180"/>
      <c r="E22" s="180"/>
      <c r="F22" s="180"/>
      <c r="G22" s="180"/>
      <c r="H22" s="180"/>
      <c r="I22" s="180"/>
      <c r="J22" s="181"/>
    </row>
    <row r="23" spans="1:10" ht="16.5" customHeight="1" thickBot="1">
      <c r="A23" s="190" t="s">
        <v>6</v>
      </c>
      <c r="B23" s="176"/>
      <c r="C23" s="176"/>
      <c r="D23" s="176"/>
      <c r="E23" s="176"/>
      <c r="F23" s="176"/>
      <c r="G23" s="176"/>
      <c r="H23" s="176"/>
      <c r="I23" s="176"/>
      <c r="J23" s="176"/>
    </row>
    <row r="24" spans="1:10" ht="16.5" customHeight="1" thickBot="1">
      <c r="A24" s="179"/>
      <c r="B24" s="180"/>
      <c r="C24" s="180"/>
      <c r="D24" s="180"/>
      <c r="E24" s="180"/>
      <c r="F24" s="180"/>
      <c r="G24" s="180"/>
      <c r="H24" s="180"/>
      <c r="I24" s="180"/>
      <c r="J24" s="181"/>
    </row>
    <row r="25" spans="1:10" ht="16.5" customHeight="1" thickBot="1">
      <c r="A25" s="190" t="s">
        <v>7</v>
      </c>
      <c r="B25" s="190"/>
      <c r="C25" s="190"/>
      <c r="D25" s="190"/>
      <c r="E25" s="190"/>
      <c r="F25" s="186"/>
      <c r="G25" s="190" t="s">
        <v>15</v>
      </c>
      <c r="H25" s="176"/>
      <c r="I25" s="176"/>
      <c r="J25" s="176"/>
    </row>
    <row r="26" spans="1:10" ht="16.5" customHeight="1" thickBot="1">
      <c r="A26" s="179"/>
      <c r="B26" s="184"/>
      <c r="C26" s="184"/>
      <c r="D26" s="184"/>
      <c r="E26" s="185"/>
      <c r="F26" s="158"/>
      <c r="G26" s="179"/>
      <c r="H26" s="180"/>
      <c r="I26" s="180"/>
      <c r="J26" s="181"/>
    </row>
    <row r="27" spans="1:10" ht="16.5" customHeight="1" thickBot="1">
      <c r="A27" s="183" t="s">
        <v>78</v>
      </c>
      <c r="B27" s="174"/>
      <c r="C27" s="174"/>
      <c r="D27" s="174"/>
      <c r="E27" s="174"/>
      <c r="F27" s="174"/>
      <c r="G27" s="174"/>
      <c r="H27" s="174"/>
      <c r="I27" s="174"/>
      <c r="J27" s="174"/>
    </row>
    <row r="28" spans="1:10" ht="16.5" customHeight="1" thickBot="1">
      <c r="A28" s="179"/>
      <c r="B28" s="180"/>
      <c r="C28" s="180"/>
      <c r="D28" s="180"/>
      <c r="E28" s="180"/>
      <c r="F28" s="180"/>
      <c r="G28" s="180"/>
      <c r="H28" s="180"/>
      <c r="I28" s="180"/>
      <c r="J28" s="181"/>
    </row>
    <row r="29" spans="1:10" ht="16.5" customHeight="1" thickBot="1">
      <c r="A29" s="190" t="s">
        <v>8</v>
      </c>
      <c r="B29" s="190"/>
      <c r="C29" s="190"/>
      <c r="D29" s="190"/>
      <c r="E29" s="190"/>
      <c r="F29" s="186"/>
      <c r="G29" s="182"/>
      <c r="H29" s="182"/>
      <c r="I29" s="182"/>
      <c r="J29" s="182"/>
    </row>
    <row r="30" spans="1:10" ht="16.5" customHeight="1" thickBot="1">
      <c r="A30" s="179"/>
      <c r="B30" s="184"/>
      <c r="C30" s="184"/>
      <c r="D30" s="184"/>
      <c r="E30" s="185"/>
      <c r="F30" s="158"/>
      <c r="G30" s="158"/>
      <c r="H30" s="158"/>
      <c r="I30" s="158"/>
      <c r="J30" s="158"/>
    </row>
    <row r="31" spans="1:10" ht="16.5" customHeight="1">
      <c r="A31" s="187" t="s">
        <v>79</v>
      </c>
      <c r="B31" s="187"/>
      <c r="C31" s="187"/>
      <c r="D31" s="187"/>
      <c r="E31" s="187"/>
      <c r="F31" s="158"/>
      <c r="G31" s="158"/>
      <c r="H31" s="158"/>
      <c r="I31" s="158"/>
      <c r="J31" s="158"/>
    </row>
    <row r="32" spans="1:10" ht="16.5" customHeight="1" thickBot="1">
      <c r="A32" s="183" t="s">
        <v>9</v>
      </c>
      <c r="B32" s="183"/>
      <c r="C32" s="183"/>
      <c r="D32" s="183"/>
      <c r="E32" s="183"/>
      <c r="F32" s="183"/>
      <c r="G32" s="183"/>
      <c r="H32" s="183"/>
      <c r="I32" s="195"/>
      <c r="J32" s="7" t="s">
        <v>18</v>
      </c>
    </row>
    <row r="33" spans="1:10" ht="16.5" customHeight="1" thickBot="1">
      <c r="A33" s="179">
        <f>+A3</f>
        <v>0</v>
      </c>
      <c r="B33" s="184"/>
      <c r="C33" s="184"/>
      <c r="D33" s="184"/>
      <c r="E33" s="184"/>
      <c r="F33" s="184"/>
      <c r="G33" s="184"/>
      <c r="H33" s="185"/>
      <c r="I33" s="195"/>
      <c r="J33" s="5"/>
    </row>
    <row r="34" spans="1:10" ht="16.5" customHeight="1" thickBot="1">
      <c r="A34" s="173" t="s">
        <v>10</v>
      </c>
      <c r="B34" s="174"/>
      <c r="C34" s="174"/>
      <c r="D34" s="174"/>
      <c r="E34" s="174"/>
      <c r="F34" s="174"/>
      <c r="G34" s="174"/>
      <c r="H34" s="174"/>
      <c r="I34" s="174"/>
      <c r="J34" s="174"/>
    </row>
    <row r="35" spans="1:10" ht="16.5" customHeight="1" thickBot="1">
      <c r="A35" s="179"/>
      <c r="B35" s="180"/>
      <c r="C35" s="180"/>
      <c r="D35" s="180"/>
      <c r="E35" s="180"/>
      <c r="F35" s="180"/>
      <c r="G35" s="180"/>
      <c r="H35" s="180"/>
      <c r="I35" s="180"/>
      <c r="J35" s="181"/>
    </row>
    <row r="36" spans="1:10" ht="16.5" customHeight="1" thickBot="1">
      <c r="A36" s="175" t="s">
        <v>73</v>
      </c>
      <c r="B36" s="176"/>
      <c r="C36" s="176"/>
      <c r="D36" s="176"/>
      <c r="E36" s="176"/>
      <c r="F36" s="178"/>
      <c r="G36" s="175"/>
      <c r="H36" s="176"/>
      <c r="I36" s="176"/>
      <c r="J36" s="176"/>
    </row>
    <row r="37" spans="1:10" ht="16.5" customHeight="1" thickBot="1">
      <c r="A37" s="179"/>
      <c r="B37" s="184"/>
      <c r="C37" s="184"/>
      <c r="D37" s="184"/>
      <c r="E37" s="185"/>
      <c r="F37" s="158"/>
      <c r="G37" s="182"/>
      <c r="H37" s="182"/>
      <c r="I37" s="182"/>
      <c r="J37" s="182"/>
    </row>
    <row r="38" spans="1:10" ht="16.5" customHeight="1" thickBot="1">
      <c r="A38" s="175" t="s">
        <v>74</v>
      </c>
      <c r="B38" s="176"/>
      <c r="C38" s="176"/>
      <c r="D38" s="176"/>
      <c r="E38" s="176"/>
      <c r="F38" s="158"/>
      <c r="G38" s="173" t="s">
        <v>75</v>
      </c>
      <c r="H38" s="174"/>
      <c r="I38" s="174"/>
      <c r="J38" s="174"/>
    </row>
    <row r="39" spans="1:10" ht="16.5" customHeight="1" thickBot="1">
      <c r="A39" s="214"/>
      <c r="B39" s="215"/>
      <c r="C39" s="215"/>
      <c r="D39" s="215"/>
      <c r="E39" s="216"/>
      <c r="F39" s="158"/>
      <c r="G39" s="214"/>
      <c r="H39" s="217"/>
      <c r="I39" s="217"/>
      <c r="J39" s="218"/>
    </row>
    <row r="40" spans="1:10" ht="16.5" customHeight="1" thickBot="1">
      <c r="A40" s="175" t="s">
        <v>11</v>
      </c>
      <c r="B40" s="176"/>
      <c r="C40" s="176"/>
      <c r="D40" s="176"/>
      <c r="E40" s="176"/>
      <c r="F40" s="158"/>
      <c r="G40" s="177"/>
      <c r="H40" s="177"/>
      <c r="I40" s="177"/>
      <c r="J40" s="177"/>
    </row>
    <row r="41" spans="1:10" ht="16.5" customHeight="1" thickBot="1">
      <c r="A41" s="179"/>
      <c r="B41" s="184"/>
      <c r="C41" s="184"/>
      <c r="D41" s="184"/>
      <c r="E41" s="185"/>
      <c r="F41" s="158"/>
      <c r="G41" s="179"/>
      <c r="H41" s="180"/>
      <c r="I41" s="180"/>
      <c r="J41" s="181"/>
    </row>
    <row r="42" spans="1:10" ht="12.75">
      <c r="A42" s="169" t="s">
        <v>80</v>
      </c>
      <c r="B42" s="170"/>
      <c r="C42" s="170"/>
      <c r="D42" s="170"/>
      <c r="E42" s="170"/>
      <c r="F42" s="170"/>
      <c r="G42" s="170"/>
      <c r="H42" s="170"/>
      <c r="I42" s="170"/>
      <c r="J42" s="170"/>
    </row>
    <row r="43" spans="1:10" ht="12.75">
      <c r="A43" s="168" t="s">
        <v>83</v>
      </c>
      <c r="B43" s="158"/>
      <c r="C43" s="158"/>
      <c r="D43" s="158"/>
      <c r="E43" s="158"/>
      <c r="F43" s="166" t="s">
        <v>63</v>
      </c>
      <c r="G43" s="167"/>
      <c r="H43" s="167"/>
      <c r="I43" s="167"/>
      <c r="J43" s="167"/>
    </row>
    <row r="44" spans="1:10" ht="12.75">
      <c r="A44" s="171">
        <v>1</v>
      </c>
      <c r="B44" s="172"/>
      <c r="C44" s="172"/>
      <c r="D44" s="172"/>
      <c r="E44" s="172"/>
      <c r="F44" s="172"/>
      <c r="G44" s="172"/>
      <c r="H44" s="172"/>
      <c r="I44" s="172"/>
      <c r="J44" s="172"/>
    </row>
  </sheetData>
  <sheetProtection password="EF65" sheet="1" objects="1" scenarios="1"/>
  <mergeCells count="61">
    <mergeCell ref="A27:J27"/>
    <mergeCell ref="A29:E29"/>
    <mergeCell ref="A41:E41"/>
    <mergeCell ref="G41:J41"/>
    <mergeCell ref="A37:E37"/>
    <mergeCell ref="A39:E39"/>
    <mergeCell ref="G39:J39"/>
    <mergeCell ref="A28:J28"/>
    <mergeCell ref="A30:E30"/>
    <mergeCell ref="I32:I33"/>
    <mergeCell ref="A24:J24"/>
    <mergeCell ref="A26:E26"/>
    <mergeCell ref="G26:J26"/>
    <mergeCell ref="A25:E25"/>
    <mergeCell ref="G25:J25"/>
    <mergeCell ref="F25:F26"/>
    <mergeCell ref="A15:J15"/>
    <mergeCell ref="A8:E8"/>
    <mergeCell ref="F9:J9"/>
    <mergeCell ref="A10:H10"/>
    <mergeCell ref="A11:J11"/>
    <mergeCell ref="H12:J12"/>
    <mergeCell ref="H14:J14"/>
    <mergeCell ref="A12:G14"/>
    <mergeCell ref="I13:J13"/>
    <mergeCell ref="A1:J1"/>
    <mergeCell ref="A2:E2"/>
    <mergeCell ref="A4:E4"/>
    <mergeCell ref="A6:E6"/>
    <mergeCell ref="F2:J2"/>
    <mergeCell ref="F3:F8"/>
    <mergeCell ref="G3:J8"/>
    <mergeCell ref="A3:E3"/>
    <mergeCell ref="A5:E5"/>
    <mergeCell ref="A7:E7"/>
    <mergeCell ref="A16:G16"/>
    <mergeCell ref="I16:J16"/>
    <mergeCell ref="A17:J17"/>
    <mergeCell ref="A18:J18"/>
    <mergeCell ref="A19:J19"/>
    <mergeCell ref="A20:J20"/>
    <mergeCell ref="A21:J21"/>
    <mergeCell ref="A23:J23"/>
    <mergeCell ref="A22:J22"/>
    <mergeCell ref="A32:H32"/>
    <mergeCell ref="A33:H33"/>
    <mergeCell ref="F29:J30"/>
    <mergeCell ref="A31:J31"/>
    <mergeCell ref="A34:J34"/>
    <mergeCell ref="A36:E36"/>
    <mergeCell ref="A38:E38"/>
    <mergeCell ref="A40:E40"/>
    <mergeCell ref="G38:J38"/>
    <mergeCell ref="G40:J40"/>
    <mergeCell ref="F36:F41"/>
    <mergeCell ref="A35:J35"/>
    <mergeCell ref="G36:J37"/>
    <mergeCell ref="F43:J43"/>
    <mergeCell ref="A43:E43"/>
    <mergeCell ref="A42:J42"/>
    <mergeCell ref="A44:J44"/>
  </mergeCells>
  <printOptions horizontalCentered="1" verticalCentered="1"/>
  <pageMargins left="0.3937007874015748" right="0.3937007874015748" top="0.8267716535433072" bottom="0.8267716535433072" header="0.31496062992125984"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G34"/>
  <sheetViews>
    <sheetView showZeros="0" showOutlineSymbols="0" workbookViewId="0" topLeftCell="A1">
      <selection activeCell="C8" sqref="C8:D8"/>
    </sheetView>
  </sheetViews>
  <sheetFormatPr defaultColWidth="9.140625" defaultRowHeight="12.75"/>
  <cols>
    <col min="1" max="1" width="2.8515625" style="11" customWidth="1"/>
    <col min="2" max="2" width="2.00390625" style="11" customWidth="1"/>
    <col min="3" max="3" width="5.7109375" style="11" customWidth="1"/>
    <col min="4" max="4" width="4.7109375" style="11" customWidth="1"/>
    <col min="5" max="5" width="8.140625" style="11" bestFit="1" customWidth="1"/>
    <col min="6" max="6" width="3.7109375" style="11" customWidth="1"/>
    <col min="7" max="7" width="3.7109375" style="9" customWidth="1"/>
    <col min="8" max="8" width="6.7109375" style="11" customWidth="1"/>
    <col min="9" max="9" width="3.7109375" style="9" customWidth="1"/>
    <col min="10" max="10" width="5.7109375" style="9" customWidth="1"/>
    <col min="11" max="11" width="9.7109375" style="9" customWidth="1"/>
    <col min="12" max="13" width="9.7109375" style="11" customWidth="1"/>
    <col min="14" max="17" width="4.421875" style="11" customWidth="1"/>
    <col min="18" max="18" width="3.7109375" style="11" customWidth="1"/>
    <col min="19" max="20" width="5.28125" style="11" customWidth="1"/>
    <col min="21" max="21" width="4.7109375" style="11" customWidth="1"/>
    <col min="22" max="22" width="6.7109375" style="11" customWidth="1"/>
    <col min="23" max="25" width="9.7109375" style="11" customWidth="1"/>
    <col min="26" max="26" width="3.57421875" style="11" customWidth="1"/>
    <col min="27" max="27" width="75.7109375" style="9" customWidth="1"/>
    <col min="28" max="28" width="11.421875" style="87" hidden="1" customWidth="1"/>
    <col min="29" max="32" width="9.140625" style="9" hidden="1" customWidth="1"/>
    <col min="33" max="33" width="9.140625" style="87" hidden="1" customWidth="1"/>
    <col min="34" max="16384" width="9.140625" style="9" customWidth="1"/>
  </cols>
  <sheetData>
    <row r="1" spans="1:26" ht="15" customHeight="1" thickBot="1">
      <c r="A1" s="308" t="s">
        <v>19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1:33" s="10" customFormat="1" ht="15.75" customHeight="1">
      <c r="A2" s="15"/>
      <c r="B2" s="16"/>
      <c r="C2" s="395" t="s">
        <v>84</v>
      </c>
      <c r="D2" s="273"/>
      <c r="E2" s="275" t="s">
        <v>94</v>
      </c>
      <c r="F2" s="399" t="s">
        <v>86</v>
      </c>
      <c r="G2" s="363" t="s">
        <v>76</v>
      </c>
      <c r="H2" s="35" t="s">
        <v>25</v>
      </c>
      <c r="I2" s="36"/>
      <c r="J2" s="36"/>
      <c r="K2" s="281" t="s">
        <v>65</v>
      </c>
      <c r="L2" s="275" t="s">
        <v>66</v>
      </c>
      <c r="M2" s="278" t="s">
        <v>77</v>
      </c>
      <c r="N2" s="272" t="s">
        <v>67</v>
      </c>
      <c r="O2" s="273"/>
      <c r="P2" s="273"/>
      <c r="Q2" s="273"/>
      <c r="R2" s="273"/>
      <c r="S2" s="402" t="s">
        <v>62</v>
      </c>
      <c r="T2" s="403"/>
      <c r="U2" s="275" t="s">
        <v>95</v>
      </c>
      <c r="V2" s="275"/>
      <c r="W2" s="275" t="s">
        <v>69</v>
      </c>
      <c r="X2" s="275" t="s">
        <v>68</v>
      </c>
      <c r="Y2" s="275" t="s">
        <v>70</v>
      </c>
      <c r="Z2" s="260"/>
      <c r="AB2" s="88"/>
      <c r="AG2" s="88"/>
    </row>
    <row r="3" spans="1:33" s="10" customFormat="1" ht="15.75" customHeight="1">
      <c r="A3" s="358"/>
      <c r="B3" s="359"/>
      <c r="C3" s="266"/>
      <c r="D3" s="274"/>
      <c r="E3" s="276"/>
      <c r="F3" s="400"/>
      <c r="G3" s="364"/>
      <c r="H3" s="37"/>
      <c r="I3" s="361" t="s">
        <v>48</v>
      </c>
      <c r="J3" s="362"/>
      <c r="K3" s="267"/>
      <c r="L3" s="276"/>
      <c r="M3" s="279"/>
      <c r="N3" s="267"/>
      <c r="O3" s="274"/>
      <c r="P3" s="274"/>
      <c r="Q3" s="274"/>
      <c r="R3" s="267"/>
      <c r="S3" s="404"/>
      <c r="T3" s="405"/>
      <c r="U3" s="276"/>
      <c r="V3" s="276"/>
      <c r="W3" s="276"/>
      <c r="X3" s="276"/>
      <c r="Y3" s="276"/>
      <c r="Z3" s="261"/>
      <c r="AB3" s="88"/>
      <c r="AG3" s="88"/>
    </row>
    <row r="4" spans="1:33" s="10" customFormat="1" ht="15.75" customHeight="1">
      <c r="A4" s="358" t="s">
        <v>60</v>
      </c>
      <c r="B4" s="359"/>
      <c r="C4" s="266"/>
      <c r="D4" s="274"/>
      <c r="E4" s="276"/>
      <c r="F4" s="400"/>
      <c r="G4" s="364"/>
      <c r="H4" s="38" t="s">
        <v>26</v>
      </c>
      <c r="I4" s="41"/>
      <c r="J4" s="42" t="s">
        <v>30</v>
      </c>
      <c r="K4" s="267"/>
      <c r="L4" s="276"/>
      <c r="M4" s="279"/>
      <c r="N4" s="267"/>
      <c r="O4" s="274"/>
      <c r="P4" s="274"/>
      <c r="Q4" s="274"/>
      <c r="R4" s="267"/>
      <c r="S4" s="404"/>
      <c r="T4" s="405"/>
      <c r="U4" s="276"/>
      <c r="V4" s="276"/>
      <c r="W4" s="276"/>
      <c r="X4" s="276"/>
      <c r="Y4" s="276"/>
      <c r="Z4" s="261"/>
      <c r="AB4" s="88"/>
      <c r="AG4" s="88"/>
    </row>
    <row r="5" spans="1:33" s="10" customFormat="1" ht="15.75" customHeight="1">
      <c r="A5" s="358" t="s">
        <v>61</v>
      </c>
      <c r="B5" s="359"/>
      <c r="C5" s="266"/>
      <c r="D5" s="274"/>
      <c r="E5" s="276"/>
      <c r="F5" s="400"/>
      <c r="G5" s="364"/>
      <c r="H5" s="38" t="s">
        <v>27</v>
      </c>
      <c r="I5" s="360" t="s">
        <v>49</v>
      </c>
      <c r="J5" s="359"/>
      <c r="K5" s="267"/>
      <c r="L5" s="276"/>
      <c r="M5" s="279"/>
      <c r="N5" s="267"/>
      <c r="O5" s="274"/>
      <c r="P5" s="274"/>
      <c r="Q5" s="274"/>
      <c r="R5" s="267"/>
      <c r="S5" s="404"/>
      <c r="T5" s="405"/>
      <c r="U5" s="276"/>
      <c r="V5" s="276"/>
      <c r="W5" s="276"/>
      <c r="X5" s="276"/>
      <c r="Y5" s="276"/>
      <c r="Z5" s="261"/>
      <c r="AB5" s="88"/>
      <c r="AG5" s="88"/>
    </row>
    <row r="6" spans="1:33" s="10" customFormat="1" ht="15.75" customHeight="1">
      <c r="A6" s="17"/>
      <c r="B6" s="18"/>
      <c r="C6" s="396"/>
      <c r="D6" s="282"/>
      <c r="E6" s="277"/>
      <c r="F6" s="401"/>
      <c r="G6" s="365"/>
      <c r="H6" s="39"/>
      <c r="I6" s="408" t="s">
        <v>50</v>
      </c>
      <c r="J6" s="409"/>
      <c r="K6" s="282"/>
      <c r="L6" s="277"/>
      <c r="M6" s="280"/>
      <c r="N6" s="19" t="s">
        <v>33</v>
      </c>
      <c r="O6" s="19" t="s">
        <v>35</v>
      </c>
      <c r="P6" s="19" t="s">
        <v>36</v>
      </c>
      <c r="Q6" s="19" t="s">
        <v>38</v>
      </c>
      <c r="R6" s="19" t="s">
        <v>39</v>
      </c>
      <c r="S6" s="406"/>
      <c r="T6" s="407"/>
      <c r="U6" s="277"/>
      <c r="V6" s="277"/>
      <c r="W6" s="277"/>
      <c r="X6" s="277"/>
      <c r="Y6" s="277"/>
      <c r="Z6" s="262"/>
      <c r="AB6" s="88"/>
      <c r="AG6" s="88"/>
    </row>
    <row r="7" spans="1:33" ht="15" customHeight="1">
      <c r="A7" s="20"/>
      <c r="B7" s="21"/>
      <c r="C7" s="366">
        <v>15</v>
      </c>
      <c r="D7" s="367"/>
      <c r="E7" s="34" t="s">
        <v>85</v>
      </c>
      <c r="F7" s="33">
        <v>16</v>
      </c>
      <c r="G7" s="43" t="s">
        <v>64</v>
      </c>
      <c r="H7" s="40">
        <v>17</v>
      </c>
      <c r="I7" s="40">
        <v>18</v>
      </c>
      <c r="J7" s="44">
        <v>19</v>
      </c>
      <c r="K7" s="22">
        <v>20</v>
      </c>
      <c r="L7" s="44">
        <v>21</v>
      </c>
      <c r="M7" s="40">
        <v>22</v>
      </c>
      <c r="N7" s="317">
        <v>23</v>
      </c>
      <c r="O7" s="318"/>
      <c r="P7" s="318"/>
      <c r="Q7" s="318"/>
      <c r="R7" s="318"/>
      <c r="S7" s="315">
        <v>24</v>
      </c>
      <c r="T7" s="316"/>
      <c r="U7" s="40">
        <v>25</v>
      </c>
      <c r="V7" s="40">
        <v>26</v>
      </c>
      <c r="W7" s="40">
        <v>27</v>
      </c>
      <c r="X7" s="40">
        <v>28</v>
      </c>
      <c r="Y7" s="40">
        <v>29</v>
      </c>
      <c r="Z7" s="45">
        <v>30</v>
      </c>
      <c r="AB7" s="89"/>
      <c r="AC7" s="90">
        <v>48</v>
      </c>
      <c r="AD7" s="90">
        <v>40</v>
      </c>
      <c r="AE7" s="90">
        <v>25</v>
      </c>
      <c r="AF7" s="90">
        <v>115</v>
      </c>
      <c r="AG7" s="89"/>
    </row>
    <row r="8" spans="1:33" ht="15" customHeight="1">
      <c r="A8" s="397">
        <v>1</v>
      </c>
      <c r="B8" s="398"/>
      <c r="C8" s="299"/>
      <c r="D8" s="300"/>
      <c r="E8" s="57"/>
      <c r="F8" s="56"/>
      <c r="G8" s="58"/>
      <c r="H8" s="59"/>
      <c r="I8" s="58"/>
      <c r="J8" s="60"/>
      <c r="K8" s="61">
        <v>0</v>
      </c>
      <c r="L8" s="57"/>
      <c r="M8" s="59">
        <f>+IF(K8=25,0,IF(AG8&lt;&gt;K8,AG8,0))</f>
        <v>0</v>
      </c>
      <c r="N8" s="81" t="s">
        <v>96</v>
      </c>
      <c r="O8" s="82" t="s">
        <v>96</v>
      </c>
      <c r="P8" s="82" t="s">
        <v>96</v>
      </c>
      <c r="Q8" s="82" t="s">
        <v>96</v>
      </c>
      <c r="R8" s="83" t="s">
        <v>96</v>
      </c>
      <c r="S8" s="293">
        <f>IF(K8=25,+SUM(VALUE(N8),VALUE(O8),VALUE(Q8),VALUE(P8),VALUE(R8))*K8,CEILING(IF(K8=25,K8*SUM(+LEFT(N8,1)+LEFT(O8,1)+LEFT(P8,1)+LEFT(Q8,1)+LEFT(R8,1)),IF(M8&gt;0,M8/12*(+LEFT(N8,1)+LEFT(O8,1)+LEFT(P8,1)+LEFT(Q8,1)+LEFT(R8,1)),K8/12*(+LEFT(N8,1)+LEFT(O8,1)+LEFT(P8,1)+LEFT(Q8,1)+LEFT(R8,1)))),1))</f>
        <v>0</v>
      </c>
      <c r="T8" s="294"/>
      <c r="U8" s="59"/>
      <c r="V8" s="58"/>
      <c r="W8" s="62">
        <f>IF(SUM(+LEFT(N8,1)+LEFT(O8,1)+LEFT(P8,1)+LEFT(Q8,1)+LEFT(R8,1))=0,0,V8/SUM(+LEFT(N8,1)+LEFT(O8,1)+LEFT(P8,1)+LEFT(Q8,1)+LEFT(R8,1))*S8)</f>
        <v>0</v>
      </c>
      <c r="X8" s="59">
        <v>0</v>
      </c>
      <c r="Y8" s="62">
        <f>S8-W8-X8</f>
        <v>0</v>
      </c>
      <c r="Z8" s="446"/>
      <c r="AA8" s="424">
        <f>+IF(AND(SUM(+LEFT(N8,1)+LEFT(O8,1)+LEFT(P8,1)+LEFT(Q8,1)+LEFT(R8,1))&lt;12,OR(EXACT(MID(E8,4,4),2005),EXACT(MID(E8,4,4),2002),EXACT(MID(E8,4,4),1999))),T("Zkontrolujte si prosím výpočet hodnoty sl. 24 tohoto vozidla kontrolním přepočtem na listu VÝPOČET. Vyjde-li Vám na listu VYPOČET jiná hodnota, přepište ji prosím do sl. 24"),0)</f>
        <v>0</v>
      </c>
      <c r="AB8" s="91">
        <f>+IF(E8=0,120,(Prvnístrana!$H$16-RIGHT(E8,4))*12-LEFT(E8,2)+12)</f>
        <v>120</v>
      </c>
      <c r="AC8" s="90">
        <f>MIN(MAX(35-AB8+12,0),12)</f>
        <v>0</v>
      </c>
      <c r="AD8" s="90">
        <f>+MIN(MAX(IF(AB8&lt;72,AB8-35,83-AB8),0),12)</f>
        <v>0</v>
      </c>
      <c r="AE8" s="90">
        <f>+MIN(MAX(IF(AB8&lt;108,AB8-71,119-AB8),0),12)</f>
        <v>0</v>
      </c>
      <c r="AF8" s="90">
        <f>+IF(E8=0,0,IF((2*RIGHT(E8,4)/2)&lt;1990,1,0)*12)</f>
        <v>0</v>
      </c>
      <c r="AG8" s="89">
        <f>CEILING(K8/12*AC8*0.52+K8/12*AD8*0.6+K8/12*AE8*0.75+K8/12*AF8*1.15+K8/12*(12-SUM(AC8:AF8)),1)</f>
        <v>0</v>
      </c>
    </row>
    <row r="9" spans="1:33" ht="15" customHeight="1">
      <c r="A9" s="368" t="s">
        <v>20</v>
      </c>
      <c r="B9" s="369"/>
      <c r="C9" s="301"/>
      <c r="D9" s="302"/>
      <c r="E9" s="64"/>
      <c r="F9" s="63"/>
      <c r="G9" s="64"/>
      <c r="H9" s="65"/>
      <c r="I9" s="64"/>
      <c r="J9" s="66"/>
      <c r="K9" s="67"/>
      <c r="L9" s="65"/>
      <c r="M9" s="65"/>
      <c r="N9" s="84"/>
      <c r="O9" s="85"/>
      <c r="P9" s="85"/>
      <c r="Q9" s="85"/>
      <c r="R9" s="86"/>
      <c r="S9" s="410"/>
      <c r="T9" s="411"/>
      <c r="U9" s="64"/>
      <c r="V9" s="64"/>
      <c r="W9" s="68"/>
      <c r="X9" s="65"/>
      <c r="Y9" s="68"/>
      <c r="Z9" s="69"/>
      <c r="AA9" s="425"/>
      <c r="AB9" s="89"/>
      <c r="AC9" s="90"/>
      <c r="AD9" s="90"/>
      <c r="AE9" s="90"/>
      <c r="AF9" s="90"/>
      <c r="AG9" s="89"/>
    </row>
    <row r="10" spans="1:33" ht="15" customHeight="1">
      <c r="A10" s="397">
        <v>2</v>
      </c>
      <c r="B10" s="398"/>
      <c r="C10" s="299"/>
      <c r="D10" s="300"/>
      <c r="E10" s="57"/>
      <c r="F10" s="56"/>
      <c r="G10" s="58"/>
      <c r="H10" s="59"/>
      <c r="I10" s="58"/>
      <c r="J10" s="60"/>
      <c r="K10" s="61"/>
      <c r="L10" s="57"/>
      <c r="M10" s="59">
        <f>+IF(K10=25,0,IF(AG10&lt;&gt;K10,AG10,0))</f>
        <v>0</v>
      </c>
      <c r="N10" s="81" t="s">
        <v>96</v>
      </c>
      <c r="O10" s="82" t="s">
        <v>96</v>
      </c>
      <c r="P10" s="82" t="s">
        <v>96</v>
      </c>
      <c r="Q10" s="82" t="s">
        <v>96</v>
      </c>
      <c r="R10" s="83" t="s">
        <v>96</v>
      </c>
      <c r="S10" s="293">
        <f>IF(K10=25,+SUM(VALUE(N10),VALUE(O10),VALUE(Q10),VALUE(P10),VALUE(R10))*K10,CEILING(IF(K10=25,K10*SUM(+LEFT(N10,1)+LEFT(O10,1)+LEFT(P10,1)+LEFT(Q10,1)+LEFT(R10,1)),IF(M10&gt;0,M10/12*(+LEFT(N10,1)+LEFT(O10,1)+LEFT(P10,1)+LEFT(Q10,1)+LEFT(R10,1)),K10/12*(+LEFT(N10,1)+LEFT(O10,1)+LEFT(P10,1)+LEFT(Q10,1)+LEFT(R10,1)))),1))</f>
        <v>0</v>
      </c>
      <c r="T10" s="294"/>
      <c r="U10" s="59"/>
      <c r="V10" s="58"/>
      <c r="W10" s="62">
        <f>IF(SUM(+LEFT(N10,1)+LEFT(O10,1)+LEFT(P10,1)+LEFT(Q10,1)+LEFT(R10,1))=0,0,V10/SUM(+LEFT(N10,1)+LEFT(O10,1)+LEFT(P10,1)+LEFT(Q10,1)+LEFT(R10,1))*S10)</f>
        <v>0</v>
      </c>
      <c r="X10" s="59">
        <v>0</v>
      </c>
      <c r="Y10" s="62">
        <f>S10-W10-X10</f>
        <v>0</v>
      </c>
      <c r="Z10" s="446"/>
      <c r="AA10" s="424">
        <f>+IF(AND(SUM(+LEFT(N10,1)+LEFT(O10,1)+LEFT(P10,1)+LEFT(Q10,1)+LEFT(R10,1))&lt;12,OR(EXACT(MID(E10,4,4),2005),EXACT(MID(E10,4,4),2002),EXACT(MID(E10,4,4),1999))),T("Zkontrolujte si prosím výpočet hodnoty sl. 24 tohoto vozidla kontrolním přepočtem na listu VÝPOČET. Vyjde-li Vám na listu VYPOČET jiná hodnota, přepište ji prosím do sl. 24"),0)</f>
        <v>0</v>
      </c>
      <c r="AB10" s="91">
        <f>+IF(E10=0,120,(Prvnístrana!$H$16-RIGHT(E10,4))*12-LEFT(E10,2)+12)</f>
        <v>120</v>
      </c>
      <c r="AC10" s="90">
        <f>MIN(MAX(35-AB10+12,0),12)</f>
        <v>0</v>
      </c>
      <c r="AD10" s="90">
        <f>+MIN(MAX(IF(AB10&lt;72,AB10-35,83-AB10),0),12)</f>
        <v>0</v>
      </c>
      <c r="AE10" s="90">
        <f>+MIN(MAX(IF(AB10&lt;108,AB10-71,119-AB10),0),12)</f>
        <v>0</v>
      </c>
      <c r="AF10" s="90">
        <f>+IF(E10=0,0,IF((2*RIGHT(E10,4)/2)&lt;1990,1,0)*12)</f>
        <v>0</v>
      </c>
      <c r="AG10" s="89">
        <f>CEILING(K10/12*AC10*0.52+K10/12*AD10*0.6+K10/12*AE10*0.75+K10/12*AF10*1.15+K10/12*(12-SUM(AC10:AF10)),1)</f>
        <v>0</v>
      </c>
    </row>
    <row r="11" spans="1:33" ht="15" customHeight="1">
      <c r="A11" s="368" t="s">
        <v>20</v>
      </c>
      <c r="B11" s="369"/>
      <c r="C11" s="301"/>
      <c r="D11" s="302"/>
      <c r="E11" s="64"/>
      <c r="F11" s="63"/>
      <c r="G11" s="64"/>
      <c r="H11" s="65"/>
      <c r="I11" s="64"/>
      <c r="J11" s="66"/>
      <c r="K11" s="67"/>
      <c r="L11" s="65"/>
      <c r="M11" s="65"/>
      <c r="N11" s="84"/>
      <c r="O11" s="85"/>
      <c r="P11" s="85"/>
      <c r="Q11" s="85"/>
      <c r="R11" s="86"/>
      <c r="S11" s="410"/>
      <c r="T11" s="411"/>
      <c r="U11" s="64"/>
      <c r="V11" s="64"/>
      <c r="W11" s="68"/>
      <c r="X11" s="65"/>
      <c r="Y11" s="68"/>
      <c r="Z11" s="69"/>
      <c r="AA11" s="425"/>
      <c r="AB11" s="89"/>
      <c r="AC11" s="90"/>
      <c r="AD11" s="90"/>
      <c r="AE11" s="90"/>
      <c r="AF11" s="90"/>
      <c r="AG11" s="89"/>
    </row>
    <row r="12" spans="1:33" ht="15" customHeight="1">
      <c r="A12" s="397"/>
      <c r="B12" s="398"/>
      <c r="C12" s="299"/>
      <c r="D12" s="300"/>
      <c r="E12" s="57"/>
      <c r="F12" s="56"/>
      <c r="G12" s="58"/>
      <c r="H12" s="59"/>
      <c r="I12" s="58"/>
      <c r="J12" s="60"/>
      <c r="K12" s="61">
        <v>0</v>
      </c>
      <c r="L12" s="57"/>
      <c r="M12" s="59">
        <f>+IF(AG12&lt;&gt;K12,AG12,0)</f>
        <v>0</v>
      </c>
      <c r="N12" s="81" t="s">
        <v>96</v>
      </c>
      <c r="O12" s="82" t="s">
        <v>96</v>
      </c>
      <c r="P12" s="82" t="s">
        <v>96</v>
      </c>
      <c r="Q12" s="82" t="s">
        <v>96</v>
      </c>
      <c r="R12" s="83" t="s">
        <v>96</v>
      </c>
      <c r="S12" s="412">
        <f>IF(K12&gt;0,T("LIMIT"),CEILING(IF(K12=25,K12*SUM(+LEFT(N12,1)+LEFT(O12,1)+LEFT(P12,1)+LEFT(Q12,1)+LEFT(R12,1)),IF(M12&gt;0,M12/12*(+LEFT(N12,1)+LEFT(O12,1)+LEFT(P12,1)+LEFT(Q12,1)+LEFT(R12,1)),K12/12*(+LEFT(N12,1)+LEFT(O12,1)+LEFT(P12,1)+LEFT(Q12,1)+LEFT(R12,1)))),1))</f>
        <v>0</v>
      </c>
      <c r="T12" s="413"/>
      <c r="U12" s="58"/>
      <c r="V12" s="58"/>
      <c r="W12" s="62"/>
      <c r="X12" s="59">
        <v>0</v>
      </c>
      <c r="Y12" s="62">
        <f>S12-W12-X12</f>
        <v>0</v>
      </c>
      <c r="Z12" s="446"/>
      <c r="AB12" s="91">
        <f>+IF(E12=0,0,(Prvnístrana!$H$16-RIGHT(E12,4))*12-LEFT(E12,2)+12)</f>
        <v>0</v>
      </c>
      <c r="AC12" s="90"/>
      <c r="AD12" s="90"/>
      <c r="AE12" s="90"/>
      <c r="AF12" s="90"/>
      <c r="AG12" s="89">
        <f>CEILING(K12/12*AC12*0.52+K12/12*AD12*0.6+K12/12*AE12*0.75+K12/12*AF12*1.15+K12/12*(12-SUM(AC12:AF12)),1)</f>
        <v>0</v>
      </c>
    </row>
    <row r="13" spans="1:26" ht="15" customHeight="1" thickBot="1">
      <c r="A13" s="386" t="s">
        <v>20</v>
      </c>
      <c r="B13" s="387"/>
      <c r="C13" s="384"/>
      <c r="D13" s="385"/>
      <c r="E13" s="71"/>
      <c r="F13" s="70"/>
      <c r="G13" s="71"/>
      <c r="H13" s="72"/>
      <c r="I13" s="71"/>
      <c r="J13" s="73"/>
      <c r="K13" s="74"/>
      <c r="L13" s="72"/>
      <c r="M13" s="72"/>
      <c r="N13" s="75"/>
      <c r="O13" s="76"/>
      <c r="P13" s="76"/>
      <c r="Q13" s="76"/>
      <c r="R13" s="77"/>
      <c r="S13" s="410"/>
      <c r="T13" s="411"/>
      <c r="U13" s="71"/>
      <c r="V13" s="71"/>
      <c r="W13" s="78"/>
      <c r="X13" s="72"/>
      <c r="Y13" s="79"/>
      <c r="Z13" s="80"/>
    </row>
    <row r="14" spans="1:26" ht="9.75" customHeight="1">
      <c r="A14" s="330" t="s">
        <v>21</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row>
    <row r="15" spans="1:26" ht="15" customHeight="1" thickBot="1">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row>
    <row r="16" spans="1:26" ht="15" customHeight="1">
      <c r="A16" s="391">
        <v>31</v>
      </c>
      <c r="B16" s="263" t="s">
        <v>71</v>
      </c>
      <c r="C16" s="264"/>
      <c r="D16" s="264"/>
      <c r="E16" s="264"/>
      <c r="F16" s="265"/>
      <c r="G16" s="24"/>
      <c r="H16" s="25"/>
      <c r="I16" s="25"/>
      <c r="J16" s="287" t="s">
        <v>32</v>
      </c>
      <c r="K16" s="288"/>
      <c r="L16" s="289"/>
      <c r="M16" s="287" t="s">
        <v>37</v>
      </c>
      <c r="N16" s="374"/>
      <c r="O16" s="374"/>
      <c r="P16" s="374"/>
      <c r="Q16" s="374"/>
      <c r="R16" s="312" t="s">
        <v>46</v>
      </c>
      <c r="S16" s="374"/>
      <c r="T16" s="374"/>
      <c r="U16" s="374"/>
      <c r="V16" s="394"/>
      <c r="W16" s="254" t="s">
        <v>47</v>
      </c>
      <c r="X16" s="255"/>
      <c r="Y16" s="255"/>
      <c r="Z16" s="256"/>
    </row>
    <row r="17" spans="1:26" ht="15" customHeight="1">
      <c r="A17" s="392"/>
      <c r="B17" s="266"/>
      <c r="C17" s="267"/>
      <c r="D17" s="267"/>
      <c r="E17" s="267"/>
      <c r="F17" s="268"/>
      <c r="G17" s="252" t="s">
        <v>29</v>
      </c>
      <c r="H17" s="303"/>
      <c r="I17" s="304"/>
      <c r="J17" s="290">
        <f>Y8+Y10+Y12</f>
        <v>0</v>
      </c>
      <c r="K17" s="291"/>
      <c r="L17" s="292"/>
      <c r="M17" s="388">
        <f>SUM(E29:E33)</f>
        <v>0</v>
      </c>
      <c r="N17" s="247"/>
      <c r="O17" s="247"/>
      <c r="P17" s="247"/>
      <c r="Q17" s="247"/>
      <c r="R17" s="283">
        <f>MAX(+J17-M17,0)</f>
        <v>0</v>
      </c>
      <c r="S17" s="247"/>
      <c r="T17" s="247"/>
      <c r="U17" s="247"/>
      <c r="V17" s="253"/>
      <c r="W17" s="257">
        <f>-MIN(J17-M17,0)</f>
        <v>0</v>
      </c>
      <c r="X17" s="258"/>
      <c r="Y17" s="258"/>
      <c r="Z17" s="259"/>
    </row>
    <row r="18" spans="1:27" ht="15" customHeight="1" thickBot="1">
      <c r="A18" s="393"/>
      <c r="B18" s="269"/>
      <c r="C18" s="270"/>
      <c r="D18" s="270"/>
      <c r="E18" s="270"/>
      <c r="F18" s="271"/>
      <c r="G18" s="417" t="s">
        <v>20</v>
      </c>
      <c r="H18" s="418"/>
      <c r="I18" s="419"/>
      <c r="J18" s="309"/>
      <c r="K18" s="310"/>
      <c r="L18" s="311"/>
      <c r="M18" s="306"/>
      <c r="N18" s="307"/>
      <c r="O18" s="307"/>
      <c r="P18" s="307"/>
      <c r="Q18" s="307"/>
      <c r="R18" s="284"/>
      <c r="S18" s="285"/>
      <c r="T18" s="285"/>
      <c r="U18" s="285"/>
      <c r="V18" s="286"/>
      <c r="W18" s="285"/>
      <c r="X18" s="285"/>
      <c r="Y18" s="285"/>
      <c r="Z18" s="429"/>
      <c r="AA18" s="12"/>
    </row>
    <row r="19" spans="1:26" ht="9.75" customHeight="1" thickBot="1">
      <c r="A19" s="305"/>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row>
    <row r="20" spans="1:26" ht="36" customHeight="1">
      <c r="A20" s="352">
        <v>32</v>
      </c>
      <c r="B20" s="263" t="s">
        <v>58</v>
      </c>
      <c r="C20" s="347"/>
      <c r="D20" s="420"/>
      <c r="E20" s="182"/>
      <c r="F20" s="421"/>
      <c r="G20" s="319" t="s">
        <v>92</v>
      </c>
      <c r="H20" s="320"/>
      <c r="I20" s="320"/>
      <c r="J20" s="321"/>
      <c r="K20" s="319" t="s">
        <v>51</v>
      </c>
      <c r="L20" s="320"/>
      <c r="M20" s="320"/>
      <c r="N20" s="336"/>
      <c r="O20" s="338" t="s">
        <v>40</v>
      </c>
      <c r="P20" s="339"/>
      <c r="Q20" s="339"/>
      <c r="R20" s="340"/>
      <c r="S20" s="23"/>
      <c r="T20" s="46">
        <v>33</v>
      </c>
      <c r="U20" s="371" t="s">
        <v>87</v>
      </c>
      <c r="V20" s="372"/>
      <c r="W20" s="372"/>
      <c r="X20" s="372"/>
      <c r="Y20" s="372"/>
      <c r="Z20" s="373"/>
    </row>
    <row r="21" spans="1:26" ht="16.5" customHeight="1">
      <c r="A21" s="353"/>
      <c r="B21" s="348"/>
      <c r="C21" s="349"/>
      <c r="D21" s="205"/>
      <c r="E21" s="206"/>
      <c r="F21" s="422"/>
      <c r="G21" s="322"/>
      <c r="H21" s="282"/>
      <c r="I21" s="282"/>
      <c r="J21" s="323"/>
      <c r="K21" s="322"/>
      <c r="L21" s="282"/>
      <c r="M21" s="282"/>
      <c r="N21" s="337"/>
      <c r="O21" s="341"/>
      <c r="P21" s="342"/>
      <c r="Q21" s="342"/>
      <c r="R21" s="343"/>
      <c r="S21" s="26"/>
      <c r="T21" s="432" t="s">
        <v>88</v>
      </c>
      <c r="U21" s="433"/>
      <c r="V21" s="433"/>
      <c r="W21" s="433"/>
      <c r="X21" s="324"/>
      <c r="Y21" s="325"/>
      <c r="Z21" s="326"/>
    </row>
    <row r="22" spans="1:26" ht="16.5" customHeight="1">
      <c r="A22" s="353"/>
      <c r="B22" s="348"/>
      <c r="C22" s="349"/>
      <c r="D22" s="327" t="s">
        <v>29</v>
      </c>
      <c r="E22" s="328"/>
      <c r="F22" s="329"/>
      <c r="G22" s="333"/>
      <c r="H22" s="334"/>
      <c r="I22" s="334"/>
      <c r="J22" s="335"/>
      <c r="K22" s="344"/>
      <c r="L22" s="334"/>
      <c r="M22" s="334"/>
      <c r="N22" s="345"/>
      <c r="O22" s="346">
        <f>+G22-K22</f>
        <v>0</v>
      </c>
      <c r="P22" s="334"/>
      <c r="Q22" s="334"/>
      <c r="R22" s="335"/>
      <c r="S22" s="27"/>
      <c r="T22" s="434" t="s">
        <v>89</v>
      </c>
      <c r="U22" s="435"/>
      <c r="V22" s="435"/>
      <c r="W22" s="435"/>
      <c r="X22" s="324"/>
      <c r="Y22" s="325"/>
      <c r="Z22" s="326"/>
    </row>
    <row r="23" spans="1:26" ht="16.5" customHeight="1" thickBot="1">
      <c r="A23" s="353"/>
      <c r="B23" s="348"/>
      <c r="C23" s="349"/>
      <c r="D23" s="389" t="s">
        <v>20</v>
      </c>
      <c r="E23" s="390"/>
      <c r="F23" s="329"/>
      <c r="G23" s="47"/>
      <c r="H23" s="48"/>
      <c r="I23" s="48"/>
      <c r="J23" s="48"/>
      <c r="K23" s="49"/>
      <c r="L23" s="50"/>
      <c r="M23" s="51"/>
      <c r="N23" s="52"/>
      <c r="O23" s="53"/>
      <c r="P23" s="54"/>
      <c r="Q23" s="54"/>
      <c r="R23" s="55"/>
      <c r="S23" s="27"/>
      <c r="T23" s="432" t="s">
        <v>90</v>
      </c>
      <c r="U23" s="433"/>
      <c r="V23" s="433"/>
      <c r="W23" s="433"/>
      <c r="X23" s="324"/>
      <c r="Y23" s="325"/>
      <c r="Z23" s="326"/>
    </row>
    <row r="24" spans="1:26" ht="16.5" customHeight="1" thickBot="1">
      <c r="A24" s="354"/>
      <c r="B24" s="350"/>
      <c r="C24" s="351"/>
      <c r="D24" s="296" t="s">
        <v>24</v>
      </c>
      <c r="E24" s="297"/>
      <c r="F24" s="297"/>
      <c r="G24" s="297"/>
      <c r="H24" s="297"/>
      <c r="I24" s="297"/>
      <c r="J24" s="297"/>
      <c r="K24" s="297"/>
      <c r="L24" s="297"/>
      <c r="M24" s="297"/>
      <c r="N24" s="298"/>
      <c r="O24" s="426"/>
      <c r="P24" s="427"/>
      <c r="Q24" s="427"/>
      <c r="R24" s="428"/>
      <c r="S24" s="27"/>
      <c r="T24" s="436" t="s">
        <v>89</v>
      </c>
      <c r="U24" s="437"/>
      <c r="V24" s="437"/>
      <c r="W24" s="437"/>
      <c r="X24" s="414"/>
      <c r="Y24" s="415"/>
      <c r="Z24" s="416"/>
    </row>
    <row r="25" spans="1:26" ht="16.5" customHeight="1" thickBot="1">
      <c r="A25" s="430"/>
      <c r="B25" s="431"/>
      <c r="C25" s="431"/>
      <c r="D25" s="431"/>
      <c r="E25" s="431"/>
      <c r="F25" s="431"/>
      <c r="G25" s="431"/>
      <c r="H25" s="431"/>
      <c r="I25" s="431"/>
      <c r="J25" s="431"/>
      <c r="K25" s="431"/>
      <c r="L25" s="431"/>
      <c r="M25" s="431"/>
      <c r="N25" s="431"/>
      <c r="O25" s="431"/>
      <c r="P25" s="431"/>
      <c r="Q25" s="431"/>
      <c r="R25" s="431"/>
      <c r="S25" s="431"/>
      <c r="T25" s="355" t="s">
        <v>91</v>
      </c>
      <c r="U25" s="356"/>
      <c r="V25" s="356"/>
      <c r="W25" s="356"/>
      <c r="X25" s="356"/>
      <c r="Y25" s="356"/>
      <c r="Z25" s="357"/>
    </row>
    <row r="26" spans="1:27" ht="9.75" customHeight="1" thickBot="1">
      <c r="A26" s="305"/>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2"/>
    </row>
    <row r="27" spans="1:26" ht="15" customHeight="1">
      <c r="A27" s="28">
        <v>34</v>
      </c>
      <c r="B27" s="376" t="s">
        <v>23</v>
      </c>
      <c r="C27" s="255"/>
      <c r="D27" s="255"/>
      <c r="E27" s="255"/>
      <c r="F27" s="255"/>
      <c r="G27" s="255"/>
      <c r="H27" s="255"/>
      <c r="I27" s="377"/>
      <c r="J27" s="312" t="s">
        <v>34</v>
      </c>
      <c r="K27" s="313"/>
      <c r="L27" s="313"/>
      <c r="M27" s="313"/>
      <c r="N27" s="313"/>
      <c r="O27" s="313"/>
      <c r="P27" s="314"/>
      <c r="Q27" s="379"/>
      <c r="R27" s="28">
        <v>35</v>
      </c>
      <c r="S27" s="312" t="s">
        <v>45</v>
      </c>
      <c r="T27" s="374"/>
      <c r="U27" s="374"/>
      <c r="V27" s="374"/>
      <c r="W27" s="374"/>
      <c r="X27" s="374"/>
      <c r="Y27" s="374"/>
      <c r="Z27" s="375"/>
    </row>
    <row r="28" spans="1:26" ht="15" customHeight="1">
      <c r="A28" s="380" t="s">
        <v>22</v>
      </c>
      <c r="B28" s="381"/>
      <c r="C28" s="381"/>
      <c r="D28" s="253"/>
      <c r="E28" s="252" t="s">
        <v>28</v>
      </c>
      <c r="F28" s="247"/>
      <c r="G28" s="247"/>
      <c r="H28" s="247"/>
      <c r="I28" s="253"/>
      <c r="J28" s="252" t="s">
        <v>31</v>
      </c>
      <c r="K28" s="253"/>
      <c r="L28" s="246" t="s">
        <v>28</v>
      </c>
      <c r="M28" s="247"/>
      <c r="N28" s="247"/>
      <c r="O28" s="247"/>
      <c r="P28" s="248"/>
      <c r="Q28" s="379"/>
      <c r="R28" s="29" t="s">
        <v>41</v>
      </c>
      <c r="S28" s="14"/>
      <c r="T28" s="382">
        <f ca="1">+TODAY()</f>
        <v>40123</v>
      </c>
      <c r="U28" s="383"/>
      <c r="V28" s="252" t="s">
        <v>59</v>
      </c>
      <c r="W28" s="247"/>
      <c r="X28" s="247"/>
      <c r="Y28" s="247"/>
      <c r="Z28" s="248"/>
    </row>
    <row r="29" spans="1:26" ht="15" customHeight="1">
      <c r="A29" s="295"/>
      <c r="B29" s="220"/>
      <c r="C29" s="221"/>
      <c r="D29" s="221"/>
      <c r="E29" s="222"/>
      <c r="F29" s="223"/>
      <c r="G29" s="223"/>
      <c r="H29" s="223"/>
      <c r="I29" s="224"/>
      <c r="J29" s="252"/>
      <c r="K29" s="253"/>
      <c r="L29" s="246"/>
      <c r="M29" s="247"/>
      <c r="N29" s="247"/>
      <c r="O29" s="247"/>
      <c r="P29" s="248"/>
      <c r="Q29" s="379"/>
      <c r="R29" s="30" t="s">
        <v>42</v>
      </c>
      <c r="S29" s="31"/>
      <c r="T29" s="242"/>
      <c r="U29" s="243"/>
      <c r="V29" s="235"/>
      <c r="W29" s="201"/>
      <c r="X29" s="201"/>
      <c r="Y29" s="201"/>
      <c r="Z29" s="236"/>
    </row>
    <row r="30" spans="1:26" ht="15" customHeight="1">
      <c r="A30" s="219"/>
      <c r="B30" s="220"/>
      <c r="C30" s="221"/>
      <c r="D30" s="221"/>
      <c r="E30" s="222"/>
      <c r="F30" s="223"/>
      <c r="G30" s="223"/>
      <c r="H30" s="223"/>
      <c r="I30" s="224"/>
      <c r="J30" s="252"/>
      <c r="K30" s="253"/>
      <c r="L30" s="246"/>
      <c r="M30" s="247"/>
      <c r="N30" s="247"/>
      <c r="O30" s="247"/>
      <c r="P30" s="248"/>
      <c r="Q30" s="379"/>
      <c r="R30" s="30" t="s">
        <v>43</v>
      </c>
      <c r="S30" s="31"/>
      <c r="T30" s="244"/>
      <c r="U30" s="245"/>
      <c r="V30" s="237"/>
      <c r="W30" s="237"/>
      <c r="X30" s="237"/>
      <c r="Y30" s="237"/>
      <c r="Z30" s="238"/>
    </row>
    <row r="31" spans="1:26" ht="15" customHeight="1">
      <c r="A31" s="219"/>
      <c r="B31" s="220"/>
      <c r="C31" s="221"/>
      <c r="D31" s="221"/>
      <c r="E31" s="222"/>
      <c r="F31" s="223"/>
      <c r="G31" s="223"/>
      <c r="H31" s="223"/>
      <c r="I31" s="224"/>
      <c r="J31" s="252"/>
      <c r="K31" s="253"/>
      <c r="L31" s="246"/>
      <c r="M31" s="247"/>
      <c r="N31" s="247"/>
      <c r="O31" s="247"/>
      <c r="P31" s="248"/>
      <c r="Q31" s="379"/>
      <c r="R31" s="29" t="s">
        <v>44</v>
      </c>
      <c r="S31" s="13"/>
      <c r="T31" s="331"/>
      <c r="U31" s="332"/>
      <c r="V31" s="237"/>
      <c r="W31" s="237"/>
      <c r="X31" s="237"/>
      <c r="Y31" s="237"/>
      <c r="Z31" s="238"/>
    </row>
    <row r="32" spans="1:26" ht="15" customHeight="1">
      <c r="A32" s="219"/>
      <c r="B32" s="220"/>
      <c r="C32" s="221"/>
      <c r="D32" s="221"/>
      <c r="E32" s="222"/>
      <c r="F32" s="223"/>
      <c r="G32" s="223"/>
      <c r="H32" s="223"/>
      <c r="I32" s="224"/>
      <c r="J32" s="252"/>
      <c r="K32" s="253"/>
      <c r="L32" s="246"/>
      <c r="M32" s="247"/>
      <c r="N32" s="247"/>
      <c r="O32" s="247"/>
      <c r="P32" s="248"/>
      <c r="Q32" s="379"/>
      <c r="R32" s="231" t="s">
        <v>72</v>
      </c>
      <c r="S32" s="232"/>
      <c r="T32" s="331"/>
      <c r="U32" s="378"/>
      <c r="V32" s="237"/>
      <c r="W32" s="237"/>
      <c r="X32" s="237"/>
      <c r="Y32" s="237"/>
      <c r="Z32" s="238"/>
    </row>
    <row r="33" spans="1:26" ht="15" customHeight="1" thickBot="1">
      <c r="A33" s="225"/>
      <c r="B33" s="226"/>
      <c r="C33" s="227"/>
      <c r="D33" s="227"/>
      <c r="E33" s="228"/>
      <c r="F33" s="229"/>
      <c r="G33" s="229"/>
      <c r="H33" s="229"/>
      <c r="I33" s="230"/>
      <c r="J33" s="417"/>
      <c r="K33" s="423"/>
      <c r="L33" s="249"/>
      <c r="M33" s="250"/>
      <c r="N33" s="250"/>
      <c r="O33" s="250"/>
      <c r="P33" s="251"/>
      <c r="Q33" s="379"/>
      <c r="R33" s="233"/>
      <c r="S33" s="234"/>
      <c r="T33" s="240"/>
      <c r="U33" s="241"/>
      <c r="V33" s="174"/>
      <c r="W33" s="174"/>
      <c r="X33" s="174"/>
      <c r="Y33" s="174"/>
      <c r="Z33" s="239"/>
    </row>
    <row r="34" spans="1:26" ht="12.75">
      <c r="A34" s="370">
        <v>2</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row>
  </sheetData>
  <sheetProtection password="EF65" sheet="1" objects="1" scenarios="1"/>
  <mergeCells count="124">
    <mergeCell ref="AA8:AA9"/>
    <mergeCell ref="AA10:AA11"/>
    <mergeCell ref="L32:P32"/>
    <mergeCell ref="O24:R24"/>
    <mergeCell ref="W18:Z18"/>
    <mergeCell ref="A25:S25"/>
    <mergeCell ref="T23:W23"/>
    <mergeCell ref="T22:W22"/>
    <mergeCell ref="T21:W21"/>
    <mergeCell ref="T24:W24"/>
    <mergeCell ref="J33:K33"/>
    <mergeCell ref="J28:K28"/>
    <mergeCell ref="J29:K29"/>
    <mergeCell ref="J30:K30"/>
    <mergeCell ref="J31:K31"/>
    <mergeCell ref="X23:Z23"/>
    <mergeCell ref="X24:Z24"/>
    <mergeCell ref="G18:I18"/>
    <mergeCell ref="D20:F21"/>
    <mergeCell ref="S9:T9"/>
    <mergeCell ref="S11:T11"/>
    <mergeCell ref="S13:T13"/>
    <mergeCell ref="S12:T12"/>
    <mergeCell ref="S10:T10"/>
    <mergeCell ref="E2:E6"/>
    <mergeCell ref="F2:F6"/>
    <mergeCell ref="Y2:Y6"/>
    <mergeCell ref="S2:T6"/>
    <mergeCell ref="L2:L6"/>
    <mergeCell ref="I6:J6"/>
    <mergeCell ref="C2:D6"/>
    <mergeCell ref="A10:B10"/>
    <mergeCell ref="A11:B11"/>
    <mergeCell ref="A12:B12"/>
    <mergeCell ref="C12:D12"/>
    <mergeCell ref="A8:B8"/>
    <mergeCell ref="T28:U28"/>
    <mergeCell ref="C13:D13"/>
    <mergeCell ref="C11:D11"/>
    <mergeCell ref="A13:B13"/>
    <mergeCell ref="M16:Q16"/>
    <mergeCell ref="M17:Q17"/>
    <mergeCell ref="L28:P28"/>
    <mergeCell ref="D23:F23"/>
    <mergeCell ref="A16:A18"/>
    <mergeCell ref="R16:V16"/>
    <mergeCell ref="A34:Z34"/>
    <mergeCell ref="U20:Z20"/>
    <mergeCell ref="S27:Z27"/>
    <mergeCell ref="V28:Z28"/>
    <mergeCell ref="B27:I27"/>
    <mergeCell ref="T32:U32"/>
    <mergeCell ref="Q27:Q33"/>
    <mergeCell ref="A28:D28"/>
    <mergeCell ref="E28:I28"/>
    <mergeCell ref="A30:D30"/>
    <mergeCell ref="E30:I30"/>
    <mergeCell ref="A31:D31"/>
    <mergeCell ref="A3:B3"/>
    <mergeCell ref="A4:B4"/>
    <mergeCell ref="A5:B5"/>
    <mergeCell ref="I5:J5"/>
    <mergeCell ref="I3:J3"/>
    <mergeCell ref="G2:G6"/>
    <mergeCell ref="C7:D7"/>
    <mergeCell ref="A9:B9"/>
    <mergeCell ref="T31:U31"/>
    <mergeCell ref="G22:J22"/>
    <mergeCell ref="K20:N21"/>
    <mergeCell ref="O20:R21"/>
    <mergeCell ref="K22:N22"/>
    <mergeCell ref="O22:R22"/>
    <mergeCell ref="A26:Z26"/>
    <mergeCell ref="B20:C24"/>
    <mergeCell ref="A20:A24"/>
    <mergeCell ref="T25:Z25"/>
    <mergeCell ref="A1:Z1"/>
    <mergeCell ref="J18:L18"/>
    <mergeCell ref="J27:P27"/>
    <mergeCell ref="S7:T7"/>
    <mergeCell ref="N7:R7"/>
    <mergeCell ref="G20:J21"/>
    <mergeCell ref="X21:Z21"/>
    <mergeCell ref="D22:F22"/>
    <mergeCell ref="X22:Z22"/>
    <mergeCell ref="A14:Z15"/>
    <mergeCell ref="S8:T8"/>
    <mergeCell ref="A29:D29"/>
    <mergeCell ref="E29:I29"/>
    <mergeCell ref="D24:N24"/>
    <mergeCell ref="C8:D8"/>
    <mergeCell ref="C10:D10"/>
    <mergeCell ref="C9:D9"/>
    <mergeCell ref="G17:I17"/>
    <mergeCell ref="A19:Z19"/>
    <mergeCell ref="M18:Q18"/>
    <mergeCell ref="R17:V17"/>
    <mergeCell ref="R18:V18"/>
    <mergeCell ref="J16:L16"/>
    <mergeCell ref="J17:L17"/>
    <mergeCell ref="W16:Z16"/>
    <mergeCell ref="W17:Z17"/>
    <mergeCell ref="Z2:Z6"/>
    <mergeCell ref="B16:F18"/>
    <mergeCell ref="N2:R5"/>
    <mergeCell ref="U2:V6"/>
    <mergeCell ref="W2:W6"/>
    <mergeCell ref="X2:X6"/>
    <mergeCell ref="M2:M6"/>
    <mergeCell ref="K2:K6"/>
    <mergeCell ref="E31:I31"/>
    <mergeCell ref="R32:S33"/>
    <mergeCell ref="V29:Z33"/>
    <mergeCell ref="T33:U33"/>
    <mergeCell ref="T29:U30"/>
    <mergeCell ref="L29:P29"/>
    <mergeCell ref="L30:P30"/>
    <mergeCell ref="L31:P31"/>
    <mergeCell ref="L33:P33"/>
    <mergeCell ref="J32:K32"/>
    <mergeCell ref="A32:D32"/>
    <mergeCell ref="E32:I32"/>
    <mergeCell ref="A33:D33"/>
    <mergeCell ref="E33:I33"/>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9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E178"/>
  <sheetViews>
    <sheetView workbookViewId="0" topLeftCell="A1">
      <selection activeCell="B5" sqref="B5"/>
    </sheetView>
  </sheetViews>
  <sheetFormatPr defaultColWidth="9.140625" defaultRowHeight="12.75"/>
  <cols>
    <col min="1" max="1" width="18.8515625" style="94" customWidth="1"/>
    <col min="2" max="2" width="16.421875" style="94" customWidth="1"/>
    <col min="3" max="3" width="15.8515625" style="94" bestFit="1" customWidth="1"/>
    <col min="4" max="4" width="14.140625" style="94" customWidth="1"/>
    <col min="5" max="5" width="13.28125" style="94" customWidth="1"/>
    <col min="6" max="6" width="13.7109375" style="94" bestFit="1" customWidth="1"/>
    <col min="7" max="31" width="9.140625" style="95" customWidth="1"/>
    <col min="32" max="16384" width="9.140625" style="96" customWidth="1"/>
  </cols>
  <sheetData>
    <row r="1" ht="15.75">
      <c r="A1" s="93" t="s">
        <v>102</v>
      </c>
    </row>
    <row r="2" ht="18" customHeight="1"/>
    <row r="3" spans="1:6" ht="18" customHeight="1">
      <c r="A3" s="94" t="s">
        <v>103</v>
      </c>
      <c r="B3" s="97">
        <v>3600</v>
      </c>
      <c r="C3" s="98"/>
      <c r="D3" s="98"/>
      <c r="E3" s="99"/>
      <c r="F3" s="100"/>
    </row>
    <row r="4" spans="1:6" ht="18" customHeight="1">
      <c r="A4" s="94" t="s">
        <v>104</v>
      </c>
      <c r="B4" s="101">
        <f>+B3/12</f>
        <v>300</v>
      </c>
      <c r="C4" s="98"/>
      <c r="D4" s="98"/>
      <c r="E4" s="99"/>
      <c r="F4" s="100"/>
    </row>
    <row r="5" spans="1:6" ht="18" customHeight="1">
      <c r="A5" s="94" t="s">
        <v>105</v>
      </c>
      <c r="B5" s="102">
        <v>36526</v>
      </c>
      <c r="C5" s="98"/>
      <c r="D5" s="98"/>
      <c r="E5" s="99"/>
      <c r="F5" s="100"/>
    </row>
    <row r="6" spans="1:4" ht="18" customHeight="1">
      <c r="A6" s="94" t="s">
        <v>106</v>
      </c>
      <c r="B6" s="103">
        <f>+B5</f>
        <v>36526</v>
      </c>
      <c r="C6" s="98"/>
      <c r="D6" s="98"/>
    </row>
    <row r="7" spans="1:4" ht="18" customHeight="1" thickBot="1">
      <c r="A7" s="104"/>
      <c r="B7" s="105"/>
      <c r="C7" s="98"/>
      <c r="D7" s="98"/>
    </row>
    <row r="8" spans="1:31" s="113" customFormat="1" ht="33.75" customHeight="1" thickBot="1">
      <c r="A8" s="106" t="s">
        <v>107</v>
      </c>
      <c r="B8" s="107" t="s">
        <v>108</v>
      </c>
      <c r="C8" s="108" t="s">
        <v>109</v>
      </c>
      <c r="D8" s="109" t="s">
        <v>110</v>
      </c>
      <c r="E8" s="110" t="s">
        <v>111</v>
      </c>
      <c r="F8" s="111" t="s">
        <v>112</v>
      </c>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row>
    <row r="9" spans="1:6" ht="18" customHeight="1" thickTop="1">
      <c r="A9" s="441" t="s">
        <v>113</v>
      </c>
      <c r="B9" s="114">
        <v>39448</v>
      </c>
      <c r="C9" s="115">
        <v>1</v>
      </c>
      <c r="D9" s="116">
        <f aca="true" t="shared" si="0" ref="D9:D20">(YEAR($B9)-YEAR($B$6))*12+MONTH($B9)-MONTH($B$6)</f>
        <v>96</v>
      </c>
      <c r="E9" s="117">
        <f aca="true" t="shared" si="1" ref="E9:E20">IF(YEAR($B$6)&lt;1990,0.15,IF($D9&lt;36,-0.48,IF(AND($D9&gt;35,$D9&lt;72),-0.4,IF(AND($D9&gt;71,$D9&lt;108),-0.25,0))))</f>
        <v>-0.25</v>
      </c>
      <c r="F9" s="118">
        <f>IF($C9&gt;0,$B$4*(1+$E9),0)</f>
        <v>225</v>
      </c>
    </row>
    <row r="10" spans="1:6" ht="18" customHeight="1">
      <c r="A10" s="442"/>
      <c r="B10" s="119">
        <v>39479</v>
      </c>
      <c r="C10" s="120">
        <v>1</v>
      </c>
      <c r="D10" s="121">
        <f t="shared" si="0"/>
        <v>97</v>
      </c>
      <c r="E10" s="122">
        <f t="shared" si="1"/>
        <v>-0.25</v>
      </c>
      <c r="F10" s="123">
        <f aca="true" t="shared" si="2" ref="F10:F20">IF($C10&gt;0,$B$4*(1+$E10),0)</f>
        <v>225</v>
      </c>
    </row>
    <row r="11" spans="1:6" ht="18" customHeight="1" thickBot="1">
      <c r="A11" s="443"/>
      <c r="B11" s="124">
        <v>39508</v>
      </c>
      <c r="C11" s="125">
        <v>1</v>
      </c>
      <c r="D11" s="126">
        <f t="shared" si="0"/>
        <v>98</v>
      </c>
      <c r="E11" s="127">
        <f t="shared" si="1"/>
        <v>-0.25</v>
      </c>
      <c r="F11" s="128">
        <f t="shared" si="2"/>
        <v>225</v>
      </c>
    </row>
    <row r="12" spans="1:6" ht="18" customHeight="1" thickTop="1">
      <c r="A12" s="444" t="s">
        <v>114</v>
      </c>
      <c r="B12" s="129">
        <v>39539</v>
      </c>
      <c r="C12" s="130">
        <v>1</v>
      </c>
      <c r="D12" s="131">
        <f t="shared" si="0"/>
        <v>99</v>
      </c>
      <c r="E12" s="132">
        <f t="shared" si="1"/>
        <v>-0.25</v>
      </c>
      <c r="F12" s="133">
        <f t="shared" si="2"/>
        <v>225</v>
      </c>
    </row>
    <row r="13" spans="1:6" ht="18" customHeight="1">
      <c r="A13" s="442"/>
      <c r="B13" s="119">
        <v>39569</v>
      </c>
      <c r="C13" s="120">
        <v>1</v>
      </c>
      <c r="D13" s="121">
        <f t="shared" si="0"/>
        <v>100</v>
      </c>
      <c r="E13" s="122">
        <f t="shared" si="1"/>
        <v>-0.25</v>
      </c>
      <c r="F13" s="123">
        <f t="shared" si="2"/>
        <v>225</v>
      </c>
    </row>
    <row r="14" spans="1:6" ht="18" customHeight="1" thickBot="1">
      <c r="A14" s="445"/>
      <c r="B14" s="134">
        <v>39600</v>
      </c>
      <c r="C14" s="135">
        <v>1</v>
      </c>
      <c r="D14" s="136">
        <f t="shared" si="0"/>
        <v>101</v>
      </c>
      <c r="E14" s="137">
        <f t="shared" si="1"/>
        <v>-0.25</v>
      </c>
      <c r="F14" s="138">
        <f t="shared" si="2"/>
        <v>225</v>
      </c>
    </row>
    <row r="15" spans="1:6" ht="18" customHeight="1" thickTop="1">
      <c r="A15" s="441" t="s">
        <v>115</v>
      </c>
      <c r="B15" s="114">
        <v>39630</v>
      </c>
      <c r="C15" s="115">
        <v>1</v>
      </c>
      <c r="D15" s="116">
        <f t="shared" si="0"/>
        <v>102</v>
      </c>
      <c r="E15" s="117">
        <f t="shared" si="1"/>
        <v>-0.25</v>
      </c>
      <c r="F15" s="118">
        <f t="shared" si="2"/>
        <v>225</v>
      </c>
    </row>
    <row r="16" spans="1:6" ht="18" customHeight="1">
      <c r="A16" s="442"/>
      <c r="B16" s="119">
        <v>39661</v>
      </c>
      <c r="C16" s="120">
        <v>1</v>
      </c>
      <c r="D16" s="121">
        <f t="shared" si="0"/>
        <v>103</v>
      </c>
      <c r="E16" s="122">
        <f t="shared" si="1"/>
        <v>-0.25</v>
      </c>
      <c r="F16" s="123">
        <f t="shared" si="2"/>
        <v>225</v>
      </c>
    </row>
    <row r="17" spans="1:6" ht="18" customHeight="1" thickBot="1">
      <c r="A17" s="443"/>
      <c r="B17" s="124">
        <v>39692</v>
      </c>
      <c r="C17" s="125">
        <v>1</v>
      </c>
      <c r="D17" s="126">
        <f t="shared" si="0"/>
        <v>104</v>
      </c>
      <c r="E17" s="127">
        <f t="shared" si="1"/>
        <v>-0.25</v>
      </c>
      <c r="F17" s="128">
        <f t="shared" si="2"/>
        <v>225</v>
      </c>
    </row>
    <row r="18" spans="1:6" ht="18" customHeight="1" thickTop="1">
      <c r="A18" s="444" t="s">
        <v>116</v>
      </c>
      <c r="B18" s="129">
        <v>39722</v>
      </c>
      <c r="C18" s="130">
        <v>1</v>
      </c>
      <c r="D18" s="131">
        <f t="shared" si="0"/>
        <v>105</v>
      </c>
      <c r="E18" s="132">
        <f t="shared" si="1"/>
        <v>-0.25</v>
      </c>
      <c r="F18" s="133">
        <f t="shared" si="2"/>
        <v>225</v>
      </c>
    </row>
    <row r="19" spans="1:6" ht="18" customHeight="1" thickBot="1">
      <c r="A19" s="445"/>
      <c r="B19" s="134">
        <v>39753</v>
      </c>
      <c r="C19" s="135">
        <v>1</v>
      </c>
      <c r="D19" s="136">
        <f t="shared" si="0"/>
        <v>106</v>
      </c>
      <c r="E19" s="137">
        <f t="shared" si="1"/>
        <v>-0.25</v>
      </c>
      <c r="F19" s="138">
        <f t="shared" si="2"/>
        <v>225</v>
      </c>
    </row>
    <row r="20" spans="1:6" ht="18" customHeight="1" thickBot="1" thickTop="1">
      <c r="A20" s="139" t="s">
        <v>117</v>
      </c>
      <c r="B20" s="140">
        <v>39783</v>
      </c>
      <c r="C20" s="141">
        <v>1</v>
      </c>
      <c r="D20" s="142">
        <f t="shared" si="0"/>
        <v>107</v>
      </c>
      <c r="E20" s="143">
        <f t="shared" si="1"/>
        <v>-0.25</v>
      </c>
      <c r="F20" s="144">
        <f t="shared" si="2"/>
        <v>225</v>
      </c>
    </row>
    <row r="21" spans="1:6" ht="18" customHeight="1" thickBot="1" thickTop="1">
      <c r="A21" s="438" t="s">
        <v>118</v>
      </c>
      <c r="B21" s="439"/>
      <c r="C21" s="439"/>
      <c r="D21" s="439"/>
      <c r="E21" s="440"/>
      <c r="F21" s="145">
        <f>SUM(F9:F20)</f>
        <v>2700</v>
      </c>
    </row>
    <row r="22" spans="2:3" ht="12.75">
      <c r="B22" s="98"/>
      <c r="C22" s="98"/>
    </row>
    <row r="23" spans="2:3" ht="12.75">
      <c r="B23" s="98"/>
      <c r="C23" s="98"/>
    </row>
    <row r="24" spans="2:3" ht="12.75">
      <c r="B24" s="98"/>
      <c r="C24" s="98"/>
    </row>
    <row r="36" spans="1:6" ht="12.75">
      <c r="A36" s="146"/>
      <c r="B36" s="146"/>
      <c r="C36" s="146"/>
      <c r="D36" s="146"/>
      <c r="E36" s="146"/>
      <c r="F36" s="146"/>
    </row>
    <row r="37" spans="1:6" ht="12.75">
      <c r="A37" s="146"/>
      <c r="B37" s="146"/>
      <c r="C37" s="146"/>
      <c r="D37" s="146"/>
      <c r="E37" s="146"/>
      <c r="F37" s="146"/>
    </row>
    <row r="38" spans="1:6" ht="12.75">
      <c r="A38" s="146"/>
      <c r="B38" s="146"/>
      <c r="C38" s="146"/>
      <c r="D38" s="146"/>
      <c r="E38" s="146"/>
      <c r="F38" s="146"/>
    </row>
    <row r="39" spans="1:6" ht="12.75">
      <c r="A39" s="146"/>
      <c r="B39" s="146"/>
      <c r="C39" s="146"/>
      <c r="D39" s="146"/>
      <c r="E39" s="146"/>
      <c r="F39" s="146"/>
    </row>
    <row r="40" spans="1:6" ht="12.75">
      <c r="A40" s="146"/>
      <c r="B40" s="146"/>
      <c r="C40" s="146"/>
      <c r="D40" s="146"/>
      <c r="E40" s="146"/>
      <c r="F40" s="146"/>
    </row>
    <row r="41" spans="1:6" ht="12.75">
      <c r="A41" s="146"/>
      <c r="B41" s="146"/>
      <c r="C41" s="146"/>
      <c r="D41" s="146"/>
      <c r="E41" s="146"/>
      <c r="F41" s="146"/>
    </row>
    <row r="42" spans="1:6" ht="12.75">
      <c r="A42" s="146"/>
      <c r="B42" s="146"/>
      <c r="C42" s="146"/>
      <c r="D42" s="146"/>
      <c r="E42" s="146"/>
      <c r="F42" s="146"/>
    </row>
    <row r="43" spans="1:6" ht="12.75">
      <c r="A43" s="146"/>
      <c r="B43" s="146"/>
      <c r="C43" s="146"/>
      <c r="D43" s="146"/>
      <c r="E43" s="146"/>
      <c r="F43" s="146"/>
    </row>
    <row r="44" spans="1:6" ht="12.75">
      <c r="A44" s="146"/>
      <c r="B44" s="146"/>
      <c r="C44" s="146"/>
      <c r="D44" s="146"/>
      <c r="E44" s="146"/>
      <c r="F44" s="146"/>
    </row>
    <row r="45" spans="1:6" ht="12.75">
      <c r="A45" s="146"/>
      <c r="B45" s="146"/>
      <c r="C45" s="146"/>
      <c r="D45" s="146"/>
      <c r="E45" s="146"/>
      <c r="F45" s="146"/>
    </row>
    <row r="46" spans="1:6" ht="12.75">
      <c r="A46" s="146"/>
      <c r="B46" s="146"/>
      <c r="C46" s="146"/>
      <c r="D46" s="146"/>
      <c r="E46" s="146"/>
      <c r="F46" s="146"/>
    </row>
    <row r="47" spans="1:6" ht="12.75">
      <c r="A47" s="146"/>
      <c r="B47" s="146"/>
      <c r="C47" s="146"/>
      <c r="D47" s="146"/>
      <c r="E47" s="146"/>
      <c r="F47" s="146"/>
    </row>
    <row r="48" spans="1:6" ht="12.75">
      <c r="A48" s="146"/>
      <c r="B48" s="146"/>
      <c r="C48" s="146"/>
      <c r="D48" s="146"/>
      <c r="E48" s="146"/>
      <c r="F48" s="146"/>
    </row>
    <row r="49" spans="1:6" ht="12.75">
      <c r="A49" s="146"/>
      <c r="B49" s="146"/>
      <c r="C49" s="146"/>
      <c r="D49" s="146"/>
      <c r="E49" s="146"/>
      <c r="F49" s="146"/>
    </row>
    <row r="50" spans="1:6" ht="12.75">
      <c r="A50" s="146"/>
      <c r="B50" s="146"/>
      <c r="C50" s="146"/>
      <c r="D50" s="146"/>
      <c r="E50" s="146"/>
      <c r="F50" s="146"/>
    </row>
    <row r="51" spans="1:6" ht="12.75">
      <c r="A51" s="146"/>
      <c r="B51" s="146"/>
      <c r="C51" s="146"/>
      <c r="D51" s="146"/>
      <c r="E51" s="146"/>
      <c r="F51" s="146"/>
    </row>
    <row r="52" spans="1:6" ht="12.75">
      <c r="A52" s="146"/>
      <c r="B52" s="146"/>
      <c r="C52" s="146"/>
      <c r="D52" s="146"/>
      <c r="E52" s="146"/>
      <c r="F52" s="146"/>
    </row>
    <row r="53" spans="1:6" ht="12.75">
      <c r="A53" s="146"/>
      <c r="B53" s="146"/>
      <c r="C53" s="146"/>
      <c r="D53" s="146"/>
      <c r="E53" s="146"/>
      <c r="F53" s="146"/>
    </row>
    <row r="54" spans="1:6" ht="12.75">
      <c r="A54" s="146"/>
      <c r="B54" s="146"/>
      <c r="C54" s="146"/>
      <c r="D54" s="146"/>
      <c r="E54" s="146"/>
      <c r="F54" s="146"/>
    </row>
    <row r="55" spans="1:6" ht="12.75">
      <c r="A55" s="146"/>
      <c r="B55" s="146"/>
      <c r="C55" s="146"/>
      <c r="D55" s="146"/>
      <c r="E55" s="146"/>
      <c r="F55" s="146"/>
    </row>
    <row r="56" spans="1:6" ht="12.75">
      <c r="A56" s="146"/>
      <c r="B56" s="146"/>
      <c r="C56" s="146"/>
      <c r="D56" s="146"/>
      <c r="E56" s="146"/>
      <c r="F56" s="146"/>
    </row>
    <row r="57" spans="1:6" ht="12.75">
      <c r="A57" s="146"/>
      <c r="B57" s="146"/>
      <c r="C57" s="146"/>
      <c r="D57" s="146"/>
      <c r="E57" s="146"/>
      <c r="F57" s="146"/>
    </row>
    <row r="58" spans="1:6" ht="12.75">
      <c r="A58" s="146"/>
      <c r="B58" s="146"/>
      <c r="C58" s="146"/>
      <c r="D58" s="146"/>
      <c r="E58" s="146"/>
      <c r="F58" s="146"/>
    </row>
    <row r="59" spans="1:6" ht="12.75">
      <c r="A59" s="146"/>
      <c r="B59" s="146"/>
      <c r="C59" s="146"/>
      <c r="D59" s="146"/>
      <c r="E59" s="146"/>
      <c r="F59" s="146"/>
    </row>
    <row r="60" spans="1:6" ht="12.75">
      <c r="A60" s="146"/>
      <c r="B60" s="146"/>
      <c r="C60" s="146"/>
      <c r="D60" s="146"/>
      <c r="E60" s="146"/>
      <c r="F60" s="146"/>
    </row>
    <row r="61" spans="1:6" ht="12.75">
      <c r="A61" s="146"/>
      <c r="B61" s="146"/>
      <c r="C61" s="146"/>
      <c r="D61" s="146"/>
      <c r="E61" s="146"/>
      <c r="F61" s="146"/>
    </row>
    <row r="62" spans="1:6" ht="12.75">
      <c r="A62" s="146"/>
      <c r="B62" s="146"/>
      <c r="C62" s="146"/>
      <c r="D62" s="146"/>
      <c r="E62" s="146"/>
      <c r="F62" s="146"/>
    </row>
    <row r="63" spans="1:6" ht="12.75">
      <c r="A63" s="146"/>
      <c r="B63" s="146"/>
      <c r="C63" s="146"/>
      <c r="D63" s="146"/>
      <c r="E63" s="146"/>
      <c r="F63" s="146"/>
    </row>
    <row r="64" spans="1:6" ht="12.75">
      <c r="A64" s="146"/>
      <c r="B64" s="146"/>
      <c r="C64" s="146"/>
      <c r="D64" s="146"/>
      <c r="E64" s="146"/>
      <c r="F64" s="146"/>
    </row>
    <row r="65" spans="1:6" ht="12.75">
      <c r="A65" s="146"/>
      <c r="B65" s="146"/>
      <c r="C65" s="146"/>
      <c r="D65" s="146"/>
      <c r="E65" s="146"/>
      <c r="F65" s="146"/>
    </row>
    <row r="66" spans="1:6" ht="12.75">
      <c r="A66" s="146"/>
      <c r="B66" s="146"/>
      <c r="C66" s="146"/>
      <c r="D66" s="146"/>
      <c r="E66" s="146"/>
      <c r="F66" s="146"/>
    </row>
    <row r="67" spans="1:6" ht="12.75">
      <c r="A67" s="146"/>
      <c r="B67" s="146"/>
      <c r="C67" s="146"/>
      <c r="D67" s="146"/>
      <c r="E67" s="146"/>
      <c r="F67" s="146"/>
    </row>
    <row r="68" spans="1:6" ht="12.75">
      <c r="A68" s="146"/>
      <c r="B68" s="146"/>
      <c r="C68" s="146"/>
      <c r="D68" s="146"/>
      <c r="E68" s="146"/>
      <c r="F68" s="146"/>
    </row>
    <row r="69" spans="1:6" ht="12.75">
      <c r="A69" s="146"/>
      <c r="B69" s="146"/>
      <c r="C69" s="146"/>
      <c r="D69" s="146"/>
      <c r="E69" s="146"/>
      <c r="F69" s="146"/>
    </row>
    <row r="70" spans="1:6" ht="12.75">
      <c r="A70" s="146"/>
      <c r="B70" s="146"/>
      <c r="C70" s="146"/>
      <c r="D70" s="146"/>
      <c r="E70" s="146"/>
      <c r="F70" s="146"/>
    </row>
    <row r="71" spans="1:6" ht="12.75">
      <c r="A71" s="146"/>
      <c r="B71" s="146"/>
      <c r="C71" s="146"/>
      <c r="D71" s="146"/>
      <c r="E71" s="146"/>
      <c r="F71" s="146"/>
    </row>
    <row r="72" spans="1:6" ht="12.75">
      <c r="A72" s="146"/>
      <c r="B72" s="146"/>
      <c r="C72" s="146"/>
      <c r="D72" s="146"/>
      <c r="E72" s="146"/>
      <c r="F72" s="146"/>
    </row>
    <row r="73" spans="1:6" ht="12.75">
      <c r="A73" s="146"/>
      <c r="B73" s="146"/>
      <c r="C73" s="146"/>
      <c r="D73" s="146"/>
      <c r="E73" s="146"/>
      <c r="F73" s="146"/>
    </row>
    <row r="74" spans="1:6" ht="12.75">
      <c r="A74" s="146"/>
      <c r="B74" s="146"/>
      <c r="C74" s="146"/>
      <c r="D74" s="146"/>
      <c r="E74" s="146"/>
      <c r="F74" s="146"/>
    </row>
    <row r="75" spans="1:6" ht="12.75">
      <c r="A75" s="146"/>
      <c r="B75" s="146"/>
      <c r="C75" s="146"/>
      <c r="D75" s="146"/>
      <c r="E75" s="146"/>
      <c r="F75" s="146"/>
    </row>
    <row r="76" spans="1:6" ht="12.75">
      <c r="A76" s="146"/>
      <c r="B76" s="146"/>
      <c r="C76" s="146"/>
      <c r="D76" s="146"/>
      <c r="E76" s="146"/>
      <c r="F76" s="146"/>
    </row>
    <row r="77" spans="1:6" ht="12.75">
      <c r="A77" s="146"/>
      <c r="B77" s="146"/>
      <c r="C77" s="146"/>
      <c r="D77" s="146"/>
      <c r="E77" s="146"/>
      <c r="F77" s="146"/>
    </row>
    <row r="78" spans="1:6" ht="12.75">
      <c r="A78" s="146"/>
      <c r="B78" s="146"/>
      <c r="C78" s="146"/>
      <c r="D78" s="146"/>
      <c r="E78" s="146"/>
      <c r="F78" s="146"/>
    </row>
    <row r="79" spans="1:6" ht="12.75">
      <c r="A79" s="146"/>
      <c r="B79" s="146"/>
      <c r="C79" s="146"/>
      <c r="D79" s="146"/>
      <c r="E79" s="146"/>
      <c r="F79" s="146"/>
    </row>
    <row r="80" spans="1:6" ht="12.75">
      <c r="A80" s="146"/>
      <c r="B80" s="146"/>
      <c r="C80" s="146"/>
      <c r="D80" s="146"/>
      <c r="E80" s="146"/>
      <c r="F80" s="146"/>
    </row>
    <row r="81" spans="1:6" ht="12.75">
      <c r="A81" s="146"/>
      <c r="B81" s="146"/>
      <c r="C81" s="146"/>
      <c r="D81" s="146"/>
      <c r="E81" s="146"/>
      <c r="F81" s="146"/>
    </row>
    <row r="82" spans="1:6" ht="12.75">
      <c r="A82" s="146"/>
      <c r="B82" s="146"/>
      <c r="C82" s="146"/>
      <c r="D82" s="146"/>
      <c r="E82" s="146"/>
      <c r="F82" s="146"/>
    </row>
    <row r="83" spans="1:6" ht="12.75">
      <c r="A83" s="146"/>
      <c r="B83" s="146"/>
      <c r="C83" s="146"/>
      <c r="D83" s="146"/>
      <c r="E83" s="146"/>
      <c r="F83" s="146"/>
    </row>
    <row r="84" spans="1:6" ht="12.75">
      <c r="A84" s="146"/>
      <c r="B84" s="146"/>
      <c r="C84" s="146"/>
      <c r="D84" s="146"/>
      <c r="E84" s="146"/>
      <c r="F84" s="146"/>
    </row>
    <row r="85" spans="1:6" ht="12.75">
      <c r="A85" s="146"/>
      <c r="B85" s="146"/>
      <c r="C85" s="146"/>
      <c r="D85" s="146"/>
      <c r="E85" s="146"/>
      <c r="F85" s="146"/>
    </row>
    <row r="86" spans="1:6" ht="12.75">
      <c r="A86" s="146"/>
      <c r="B86" s="146"/>
      <c r="C86" s="146"/>
      <c r="D86" s="146"/>
      <c r="E86" s="146"/>
      <c r="F86" s="146"/>
    </row>
    <row r="87" spans="1:6" ht="12.75">
      <c r="A87" s="146"/>
      <c r="B87" s="146"/>
      <c r="C87" s="146"/>
      <c r="D87" s="146"/>
      <c r="E87" s="146"/>
      <c r="F87" s="146"/>
    </row>
    <row r="88" spans="1:6" ht="12.75">
      <c r="A88" s="146"/>
      <c r="B88" s="146"/>
      <c r="C88" s="146"/>
      <c r="D88" s="146"/>
      <c r="E88" s="146"/>
      <c r="F88" s="146"/>
    </row>
    <row r="89" spans="1:6" ht="12.75">
      <c r="A89" s="146"/>
      <c r="B89" s="146"/>
      <c r="C89" s="146"/>
      <c r="D89" s="146"/>
      <c r="E89" s="146"/>
      <c r="F89" s="146"/>
    </row>
    <row r="90" spans="1:6" ht="12.75">
      <c r="A90" s="146"/>
      <c r="B90" s="146"/>
      <c r="C90" s="146"/>
      <c r="D90" s="146"/>
      <c r="E90" s="146"/>
      <c r="F90" s="146"/>
    </row>
    <row r="91" spans="1:6" ht="12.75">
      <c r="A91" s="146"/>
      <c r="B91" s="146"/>
      <c r="C91" s="146"/>
      <c r="D91" s="146"/>
      <c r="E91" s="146"/>
      <c r="F91" s="146"/>
    </row>
    <row r="92" spans="1:6" ht="12.75">
      <c r="A92" s="146"/>
      <c r="B92" s="146"/>
      <c r="C92" s="146"/>
      <c r="D92" s="146"/>
      <c r="E92" s="146"/>
      <c r="F92" s="146"/>
    </row>
    <row r="93" spans="1:6" ht="12.75">
      <c r="A93" s="146"/>
      <c r="B93" s="146"/>
      <c r="C93" s="146"/>
      <c r="D93" s="146"/>
      <c r="E93" s="146"/>
      <c r="F93" s="146"/>
    </row>
    <row r="94" spans="1:6" ht="12.75">
      <c r="A94" s="146"/>
      <c r="B94" s="146"/>
      <c r="C94" s="146"/>
      <c r="D94" s="146"/>
      <c r="E94" s="146"/>
      <c r="F94" s="146"/>
    </row>
    <row r="95" spans="1:6" ht="12.75">
      <c r="A95" s="146"/>
      <c r="B95" s="146"/>
      <c r="C95" s="146"/>
      <c r="D95" s="146"/>
      <c r="E95" s="146"/>
      <c r="F95" s="146"/>
    </row>
    <row r="96" spans="1:6" ht="12.75">
      <c r="A96" s="146"/>
      <c r="B96" s="146"/>
      <c r="C96" s="146"/>
      <c r="D96" s="146"/>
      <c r="E96" s="146"/>
      <c r="F96" s="146"/>
    </row>
    <row r="97" spans="1:6" ht="12.75">
      <c r="A97" s="146"/>
      <c r="B97" s="146"/>
      <c r="C97" s="146"/>
      <c r="D97" s="146"/>
      <c r="E97" s="146"/>
      <c r="F97" s="146"/>
    </row>
    <row r="98" spans="1:6" ht="12.75">
      <c r="A98" s="146"/>
      <c r="B98" s="146"/>
      <c r="C98" s="146"/>
      <c r="D98" s="146"/>
      <c r="E98" s="146"/>
      <c r="F98" s="146"/>
    </row>
    <row r="99" spans="1:6" ht="12.75">
      <c r="A99" s="146"/>
      <c r="B99" s="146"/>
      <c r="C99" s="146"/>
      <c r="D99" s="146"/>
      <c r="E99" s="146"/>
      <c r="F99" s="146"/>
    </row>
    <row r="100" spans="1:6" ht="12.75">
      <c r="A100" s="146"/>
      <c r="B100" s="146"/>
      <c r="C100" s="146"/>
      <c r="D100" s="146"/>
      <c r="E100" s="146"/>
      <c r="F100" s="146"/>
    </row>
    <row r="101" spans="1:6" ht="12.75">
      <c r="A101" s="146"/>
      <c r="B101" s="146"/>
      <c r="C101" s="146"/>
      <c r="D101" s="146"/>
      <c r="E101" s="146"/>
      <c r="F101" s="146"/>
    </row>
    <row r="102" spans="1:6" ht="12.75">
      <c r="A102" s="146"/>
      <c r="B102" s="146"/>
      <c r="C102" s="146"/>
      <c r="D102" s="146"/>
      <c r="E102" s="146"/>
      <c r="F102" s="146"/>
    </row>
    <row r="103" spans="1:6" ht="12.75">
      <c r="A103" s="146"/>
      <c r="B103" s="146"/>
      <c r="C103" s="146"/>
      <c r="D103" s="146"/>
      <c r="E103" s="146"/>
      <c r="F103" s="146"/>
    </row>
    <row r="104" spans="1:6" ht="12.75">
      <c r="A104" s="146"/>
      <c r="B104" s="146"/>
      <c r="C104" s="146"/>
      <c r="D104" s="146"/>
      <c r="E104" s="146"/>
      <c r="F104" s="146"/>
    </row>
    <row r="105" spans="1:6" ht="12.75">
      <c r="A105" s="146"/>
      <c r="B105" s="146"/>
      <c r="C105" s="146"/>
      <c r="D105" s="146"/>
      <c r="E105" s="146"/>
      <c r="F105" s="146"/>
    </row>
    <row r="106" spans="1:6" ht="12.75">
      <c r="A106" s="146"/>
      <c r="B106" s="146"/>
      <c r="C106" s="146"/>
      <c r="D106" s="146"/>
      <c r="E106" s="146"/>
      <c r="F106" s="146"/>
    </row>
    <row r="107" spans="1:6" ht="12.75">
      <c r="A107" s="146"/>
      <c r="B107" s="146"/>
      <c r="C107" s="146"/>
      <c r="D107" s="146"/>
      <c r="E107" s="146"/>
      <c r="F107" s="146"/>
    </row>
    <row r="108" spans="1:6" ht="12.75">
      <c r="A108" s="146"/>
      <c r="B108" s="146"/>
      <c r="C108" s="146"/>
      <c r="D108" s="146"/>
      <c r="E108" s="146"/>
      <c r="F108" s="146"/>
    </row>
    <row r="109" spans="1:6" ht="12.75">
      <c r="A109" s="146"/>
      <c r="B109" s="146"/>
      <c r="C109" s="146"/>
      <c r="D109" s="146"/>
      <c r="E109" s="146"/>
      <c r="F109" s="146"/>
    </row>
    <row r="110" spans="1:6" ht="12.75">
      <c r="A110" s="146"/>
      <c r="B110" s="146"/>
      <c r="C110" s="146"/>
      <c r="D110" s="146"/>
      <c r="E110" s="146"/>
      <c r="F110" s="146"/>
    </row>
    <row r="111" spans="1:6" ht="12.75">
      <c r="A111" s="146"/>
      <c r="B111" s="146"/>
      <c r="C111" s="146"/>
      <c r="D111" s="146"/>
      <c r="E111" s="146"/>
      <c r="F111" s="146"/>
    </row>
    <row r="112" spans="1:6" ht="12.75">
      <c r="A112" s="146"/>
      <c r="B112" s="146"/>
      <c r="C112" s="146"/>
      <c r="D112" s="146"/>
      <c r="E112" s="146"/>
      <c r="F112" s="146"/>
    </row>
    <row r="113" spans="1:6" ht="12.75">
      <c r="A113" s="146"/>
      <c r="B113" s="146"/>
      <c r="C113" s="146"/>
      <c r="D113" s="146"/>
      <c r="E113" s="146"/>
      <c r="F113" s="146"/>
    </row>
    <row r="114" spans="1:6" ht="12.75">
      <c r="A114" s="146"/>
      <c r="B114" s="146"/>
      <c r="C114" s="146"/>
      <c r="D114" s="146"/>
      <c r="E114" s="146"/>
      <c r="F114" s="146"/>
    </row>
    <row r="115" spans="1:6" ht="12.75">
      <c r="A115" s="146"/>
      <c r="B115" s="146"/>
      <c r="C115" s="146"/>
      <c r="D115" s="146"/>
      <c r="E115" s="146"/>
      <c r="F115" s="146"/>
    </row>
    <row r="116" spans="1:6" ht="12.75">
      <c r="A116" s="146"/>
      <c r="B116" s="146"/>
      <c r="C116" s="146"/>
      <c r="D116" s="146"/>
      <c r="E116" s="146"/>
      <c r="F116" s="146"/>
    </row>
    <row r="117" spans="1:6" ht="12.75">
      <c r="A117" s="146"/>
      <c r="B117" s="146"/>
      <c r="C117" s="146"/>
      <c r="D117" s="146"/>
      <c r="E117" s="146"/>
      <c r="F117" s="146"/>
    </row>
    <row r="118" spans="1:6" ht="12.75">
      <c r="A118" s="146"/>
      <c r="B118" s="146"/>
      <c r="C118" s="146"/>
      <c r="D118" s="146"/>
      <c r="E118" s="146"/>
      <c r="F118" s="146"/>
    </row>
    <row r="119" spans="1:6" ht="12.75">
      <c r="A119" s="146"/>
      <c r="B119" s="146"/>
      <c r="C119" s="146"/>
      <c r="D119" s="146"/>
      <c r="E119" s="146"/>
      <c r="F119" s="146"/>
    </row>
    <row r="120" spans="1:6" ht="12.75">
      <c r="A120" s="146"/>
      <c r="B120" s="146"/>
      <c r="C120" s="146"/>
      <c r="D120" s="146"/>
      <c r="E120" s="146"/>
      <c r="F120" s="146"/>
    </row>
    <row r="121" spans="1:6" ht="12.75">
      <c r="A121" s="146"/>
      <c r="B121" s="146"/>
      <c r="C121" s="146"/>
      <c r="D121" s="146"/>
      <c r="E121" s="146"/>
      <c r="F121" s="146"/>
    </row>
    <row r="122" spans="1:6" ht="12.75">
      <c r="A122" s="146"/>
      <c r="B122" s="146"/>
      <c r="C122" s="146"/>
      <c r="D122" s="146"/>
      <c r="E122" s="146"/>
      <c r="F122" s="146"/>
    </row>
    <row r="123" spans="1:6" ht="12.75">
      <c r="A123" s="146"/>
      <c r="B123" s="146"/>
      <c r="C123" s="146"/>
      <c r="D123" s="146"/>
      <c r="E123" s="146"/>
      <c r="F123" s="146"/>
    </row>
    <row r="124" spans="1:6" ht="12.75">
      <c r="A124" s="146"/>
      <c r="B124" s="146"/>
      <c r="C124" s="146"/>
      <c r="D124" s="146"/>
      <c r="E124" s="146"/>
      <c r="F124" s="146"/>
    </row>
    <row r="125" spans="1:6" ht="12.75">
      <c r="A125" s="146"/>
      <c r="B125" s="146"/>
      <c r="C125" s="146"/>
      <c r="D125" s="146"/>
      <c r="E125" s="146"/>
      <c r="F125" s="146"/>
    </row>
    <row r="126" spans="1:6" ht="12.75">
      <c r="A126" s="146"/>
      <c r="B126" s="146"/>
      <c r="C126" s="146"/>
      <c r="D126" s="146"/>
      <c r="E126" s="146"/>
      <c r="F126" s="146"/>
    </row>
    <row r="127" spans="1:6" ht="12.75">
      <c r="A127" s="146"/>
      <c r="B127" s="146"/>
      <c r="C127" s="146"/>
      <c r="D127" s="146"/>
      <c r="E127" s="146"/>
      <c r="F127" s="146"/>
    </row>
    <row r="128" spans="1:6" ht="12.75">
      <c r="A128" s="146"/>
      <c r="B128" s="146"/>
      <c r="C128" s="146"/>
      <c r="D128" s="146"/>
      <c r="E128" s="146"/>
      <c r="F128" s="146"/>
    </row>
    <row r="129" spans="1:6" ht="12.75">
      <c r="A129" s="146"/>
      <c r="B129" s="146"/>
      <c r="C129" s="146"/>
      <c r="D129" s="146"/>
      <c r="E129" s="146"/>
      <c r="F129" s="146"/>
    </row>
    <row r="130" spans="1:6" ht="12.75">
      <c r="A130" s="146"/>
      <c r="B130" s="146"/>
      <c r="C130" s="146"/>
      <c r="D130" s="146"/>
      <c r="E130" s="146"/>
      <c r="F130" s="146"/>
    </row>
    <row r="131" spans="1:6" ht="12.75">
      <c r="A131" s="146"/>
      <c r="B131" s="146"/>
      <c r="C131" s="146"/>
      <c r="D131" s="146"/>
      <c r="E131" s="146"/>
      <c r="F131" s="146"/>
    </row>
    <row r="132" spans="1:6" ht="12.75">
      <c r="A132" s="146"/>
      <c r="B132" s="146"/>
      <c r="C132" s="146"/>
      <c r="D132" s="146"/>
      <c r="E132" s="146"/>
      <c r="F132" s="146"/>
    </row>
    <row r="133" spans="1:6" ht="12.75">
      <c r="A133" s="146"/>
      <c r="B133" s="146"/>
      <c r="C133" s="146"/>
      <c r="D133" s="146"/>
      <c r="E133" s="146"/>
      <c r="F133" s="146"/>
    </row>
    <row r="134" spans="1:6" ht="12.75">
      <c r="A134" s="146"/>
      <c r="B134" s="146"/>
      <c r="C134" s="146"/>
      <c r="D134" s="146"/>
      <c r="E134" s="146"/>
      <c r="F134" s="146"/>
    </row>
    <row r="135" spans="1:6" ht="12.75">
      <c r="A135" s="146"/>
      <c r="B135" s="146"/>
      <c r="C135" s="146"/>
      <c r="D135" s="146"/>
      <c r="E135" s="146"/>
      <c r="F135" s="146"/>
    </row>
    <row r="136" spans="1:6" ht="12.75">
      <c r="A136" s="146"/>
      <c r="B136" s="146"/>
      <c r="C136" s="146"/>
      <c r="D136" s="146"/>
      <c r="E136" s="146"/>
      <c r="F136" s="146"/>
    </row>
    <row r="137" spans="1:6" ht="12.75">
      <c r="A137" s="146"/>
      <c r="B137" s="146"/>
      <c r="C137" s="146"/>
      <c r="D137" s="146"/>
      <c r="E137" s="146"/>
      <c r="F137" s="146"/>
    </row>
    <row r="138" spans="1:6" ht="12.75">
      <c r="A138" s="146"/>
      <c r="B138" s="146"/>
      <c r="C138" s="146"/>
      <c r="D138" s="146"/>
      <c r="E138" s="146"/>
      <c r="F138" s="146"/>
    </row>
    <row r="139" spans="1:6" ht="12.75">
      <c r="A139" s="146"/>
      <c r="B139" s="146"/>
      <c r="C139" s="146"/>
      <c r="D139" s="146"/>
      <c r="E139" s="146"/>
      <c r="F139" s="146"/>
    </row>
    <row r="140" spans="1:6" ht="12.75">
      <c r="A140" s="146"/>
      <c r="B140" s="146"/>
      <c r="C140" s="146"/>
      <c r="D140" s="146"/>
      <c r="E140" s="146"/>
      <c r="F140" s="146"/>
    </row>
    <row r="141" spans="1:6" ht="12.75">
      <c r="A141" s="146"/>
      <c r="B141" s="146"/>
      <c r="C141" s="146"/>
      <c r="D141" s="146"/>
      <c r="E141" s="146"/>
      <c r="F141" s="146"/>
    </row>
    <row r="142" spans="1:6" ht="12.75">
      <c r="A142" s="146"/>
      <c r="B142" s="146"/>
      <c r="C142" s="146"/>
      <c r="D142" s="146"/>
      <c r="E142" s="146"/>
      <c r="F142" s="146"/>
    </row>
    <row r="143" spans="1:6" ht="12.75">
      <c r="A143" s="146"/>
      <c r="B143" s="146"/>
      <c r="C143" s="146"/>
      <c r="D143" s="146"/>
      <c r="E143" s="146"/>
      <c r="F143" s="146"/>
    </row>
    <row r="144" spans="1:6" ht="12.75">
      <c r="A144" s="146"/>
      <c r="B144" s="146"/>
      <c r="C144" s="146"/>
      <c r="D144" s="146"/>
      <c r="E144" s="146"/>
      <c r="F144" s="146"/>
    </row>
    <row r="145" spans="1:6" ht="12.75">
      <c r="A145" s="146"/>
      <c r="B145" s="146"/>
      <c r="C145" s="146"/>
      <c r="D145" s="146"/>
      <c r="E145" s="146"/>
      <c r="F145" s="146"/>
    </row>
    <row r="146" spans="1:6" ht="12.75">
      <c r="A146" s="146"/>
      <c r="B146" s="146"/>
      <c r="C146" s="146"/>
      <c r="D146" s="146"/>
      <c r="E146" s="146"/>
      <c r="F146" s="146"/>
    </row>
    <row r="147" spans="1:6" ht="12.75">
      <c r="A147" s="146"/>
      <c r="B147" s="146"/>
      <c r="C147" s="146"/>
      <c r="D147" s="146"/>
      <c r="E147" s="146"/>
      <c r="F147" s="146"/>
    </row>
    <row r="148" spans="1:6" ht="12.75">
      <c r="A148" s="146"/>
      <c r="B148" s="146"/>
      <c r="C148" s="146"/>
      <c r="D148" s="146"/>
      <c r="E148" s="146"/>
      <c r="F148" s="146"/>
    </row>
    <row r="149" spans="1:6" ht="12.75">
      <c r="A149" s="146"/>
      <c r="B149" s="146"/>
      <c r="C149" s="146"/>
      <c r="D149" s="146"/>
      <c r="E149" s="146"/>
      <c r="F149" s="146"/>
    </row>
    <row r="150" spans="1:6" ht="12.75">
      <c r="A150" s="146"/>
      <c r="B150" s="146"/>
      <c r="C150" s="146"/>
      <c r="D150" s="146"/>
      <c r="E150" s="146"/>
      <c r="F150" s="146"/>
    </row>
    <row r="151" spans="1:6" ht="12.75">
      <c r="A151" s="146"/>
      <c r="B151" s="146"/>
      <c r="C151" s="146"/>
      <c r="D151" s="146"/>
      <c r="E151" s="146"/>
      <c r="F151" s="146"/>
    </row>
    <row r="152" spans="1:6" ht="12.75">
      <c r="A152" s="146"/>
      <c r="B152" s="146"/>
      <c r="C152" s="146"/>
      <c r="D152" s="146"/>
      <c r="E152" s="146"/>
      <c r="F152" s="146"/>
    </row>
    <row r="153" spans="1:6" ht="12.75">
      <c r="A153" s="146"/>
      <c r="B153" s="146"/>
      <c r="C153" s="146"/>
      <c r="D153" s="146"/>
      <c r="E153" s="146"/>
      <c r="F153" s="146"/>
    </row>
    <row r="154" spans="1:6" ht="12.75">
      <c r="A154" s="146"/>
      <c r="B154" s="146"/>
      <c r="C154" s="146"/>
      <c r="D154" s="146"/>
      <c r="E154" s="146"/>
      <c r="F154" s="146"/>
    </row>
    <row r="155" spans="1:6" ht="12.75">
      <c r="A155" s="146"/>
      <c r="B155" s="146"/>
      <c r="C155" s="146"/>
      <c r="D155" s="146"/>
      <c r="E155" s="146"/>
      <c r="F155" s="146"/>
    </row>
    <row r="156" spans="1:6" ht="12.75">
      <c r="A156" s="146"/>
      <c r="B156" s="146"/>
      <c r="C156" s="146"/>
      <c r="D156" s="146"/>
      <c r="E156" s="146"/>
      <c r="F156" s="146"/>
    </row>
    <row r="157" spans="1:6" ht="12.75">
      <c r="A157" s="146"/>
      <c r="B157" s="146"/>
      <c r="C157" s="146"/>
      <c r="D157" s="146"/>
      <c r="E157" s="146"/>
      <c r="F157" s="146"/>
    </row>
    <row r="158" spans="1:6" ht="12.75">
      <c r="A158" s="146"/>
      <c r="B158" s="146"/>
      <c r="C158" s="146"/>
      <c r="D158" s="146"/>
      <c r="E158" s="146"/>
      <c r="F158" s="146"/>
    </row>
    <row r="159" spans="1:6" ht="12.75">
      <c r="A159" s="146"/>
      <c r="B159" s="146"/>
      <c r="C159" s="146"/>
      <c r="D159" s="146"/>
      <c r="E159" s="146"/>
      <c r="F159" s="146"/>
    </row>
    <row r="160" spans="1:6" ht="12.75">
      <c r="A160" s="146"/>
      <c r="B160" s="146"/>
      <c r="C160" s="146"/>
      <c r="D160" s="146"/>
      <c r="E160" s="146"/>
      <c r="F160" s="146"/>
    </row>
    <row r="161" spans="1:6" ht="12.75">
      <c r="A161" s="146"/>
      <c r="B161" s="146"/>
      <c r="C161" s="146"/>
      <c r="D161" s="146"/>
      <c r="E161" s="146"/>
      <c r="F161" s="146"/>
    </row>
    <row r="162" spans="1:6" ht="12.75">
      <c r="A162" s="146"/>
      <c r="B162" s="146"/>
      <c r="C162" s="146"/>
      <c r="D162" s="146"/>
      <c r="E162" s="146"/>
      <c r="F162" s="146"/>
    </row>
    <row r="163" spans="1:6" ht="12.75">
      <c r="A163" s="146"/>
      <c r="B163" s="146"/>
      <c r="C163" s="146"/>
      <c r="D163" s="146"/>
      <c r="E163" s="146"/>
      <c r="F163" s="146"/>
    </row>
    <row r="164" spans="1:6" ht="12.75">
      <c r="A164" s="146"/>
      <c r="B164" s="146"/>
      <c r="C164" s="146"/>
      <c r="D164" s="146"/>
      <c r="E164" s="146"/>
      <c r="F164" s="146"/>
    </row>
    <row r="165" spans="1:6" ht="12.75">
      <c r="A165" s="146"/>
      <c r="B165" s="146"/>
      <c r="C165" s="146"/>
      <c r="D165" s="146"/>
      <c r="E165" s="146"/>
      <c r="F165" s="146"/>
    </row>
    <row r="166" spans="1:6" ht="12.75">
      <c r="A166" s="146"/>
      <c r="B166" s="146"/>
      <c r="C166" s="146"/>
      <c r="D166" s="146"/>
      <c r="E166" s="146"/>
      <c r="F166" s="146"/>
    </row>
    <row r="167" spans="1:6" ht="12.75">
      <c r="A167" s="146"/>
      <c r="B167" s="146"/>
      <c r="C167" s="146"/>
      <c r="D167" s="146"/>
      <c r="E167" s="146"/>
      <c r="F167" s="146"/>
    </row>
    <row r="168" spans="1:6" ht="12.75">
      <c r="A168" s="146"/>
      <c r="B168" s="146"/>
      <c r="C168" s="146"/>
      <c r="D168" s="146"/>
      <c r="E168" s="146"/>
      <c r="F168" s="146"/>
    </row>
    <row r="169" spans="1:6" ht="12.75">
      <c r="A169" s="146"/>
      <c r="B169" s="146"/>
      <c r="C169" s="146"/>
      <c r="D169" s="146"/>
      <c r="E169" s="146"/>
      <c r="F169" s="146"/>
    </row>
    <row r="170" spans="1:6" ht="12.75">
      <c r="A170" s="146"/>
      <c r="B170" s="146"/>
      <c r="C170" s="146"/>
      <c r="D170" s="146"/>
      <c r="E170" s="146"/>
      <c r="F170" s="146"/>
    </row>
    <row r="171" spans="1:6" ht="12.75">
      <c r="A171" s="146"/>
      <c r="B171" s="146"/>
      <c r="C171" s="146"/>
      <c r="D171" s="146"/>
      <c r="E171" s="146"/>
      <c r="F171" s="146"/>
    </row>
    <row r="172" spans="1:6" ht="12.75">
      <c r="A172" s="146"/>
      <c r="B172" s="146"/>
      <c r="C172" s="146"/>
      <c r="D172" s="146"/>
      <c r="E172" s="146"/>
      <c r="F172" s="146"/>
    </row>
    <row r="173" spans="1:6" ht="12.75">
      <c r="A173" s="146"/>
      <c r="B173" s="146"/>
      <c r="C173" s="146"/>
      <c r="D173" s="146"/>
      <c r="E173" s="146"/>
      <c r="F173" s="146"/>
    </row>
    <row r="174" spans="1:6" ht="12.75">
      <c r="A174" s="146"/>
      <c r="B174" s="146"/>
      <c r="C174" s="146"/>
      <c r="D174" s="146"/>
      <c r="E174" s="146"/>
      <c r="F174" s="146"/>
    </row>
    <row r="175" spans="1:6" ht="12.75">
      <c r="A175" s="146"/>
      <c r="B175" s="146"/>
      <c r="C175" s="146"/>
      <c r="D175" s="146"/>
      <c r="E175" s="146"/>
      <c r="F175" s="146"/>
    </row>
    <row r="176" spans="1:6" ht="12.75">
      <c r="A176" s="146"/>
      <c r="B176" s="146"/>
      <c r="C176" s="146"/>
      <c r="D176" s="146"/>
      <c r="E176" s="146"/>
      <c r="F176" s="146"/>
    </row>
    <row r="177" spans="1:6" ht="12.75">
      <c r="A177" s="146"/>
      <c r="B177" s="146"/>
      <c r="C177" s="146"/>
      <c r="D177" s="146"/>
      <c r="E177" s="146"/>
      <c r="F177" s="146"/>
    </row>
    <row r="178" spans="1:6" ht="12.75">
      <c r="A178" s="146"/>
      <c r="B178" s="146"/>
      <c r="C178" s="146"/>
      <c r="D178" s="146"/>
      <c r="E178" s="146"/>
      <c r="F178" s="146"/>
    </row>
  </sheetData>
  <sheetProtection password="EF65" sheet="1" objects="1" scenarios="1"/>
  <mergeCells count="5">
    <mergeCell ref="A21:E21"/>
    <mergeCell ref="A9:A11"/>
    <mergeCell ref="A12:A14"/>
    <mergeCell ref="A15:A17"/>
    <mergeCell ref="A18:A19"/>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2009-01-13T10:30:48Z</cp:lastPrinted>
  <dcterms:created xsi:type="dcterms:W3CDTF">2000-01-03T15:03:18Z</dcterms:created>
  <dcterms:modified xsi:type="dcterms:W3CDTF">2009-11-06T15:09:43Z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745124830</vt:i4>
  </property>
  <property fmtid="{D5CDD505-2E9C-101B-9397-08002B2CF9AE}" pid="3" name="_EmailSubject">
    <vt:lpwstr>Formular - Silnicni dan</vt:lpwstr>
  </property>
  <property fmtid="{D5CDD505-2E9C-101B-9397-08002B2CF9AE}" pid="4" name="_AuthorEmail">
    <vt:lpwstr>martin.stepan@aspekthm.cz</vt:lpwstr>
  </property>
  <property fmtid="{D5CDD505-2E9C-101B-9397-08002B2CF9AE}" pid="5" name="_AuthorEmailDisplayName">
    <vt:lpwstr>Martin Štěpán - AspektHM</vt:lpwstr>
  </property>
  <property fmtid="{D5CDD505-2E9C-101B-9397-08002B2CF9AE}" pid="6" name="_ReviewingToolsShownOnce">
    <vt:lpwstr/>
  </property>
</Properties>
</file>